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8" yWindow="-108" windowWidth="19416" windowHeight="11016"/>
  </bookViews>
  <sheets>
    <sheet name="Лист1" sheetId="1" r:id="rId1"/>
    <sheet name="Лист2" sheetId="4" r:id="rId2"/>
    <sheet name="Лист3" sheetId="5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1" l="1"/>
  <c r="M13" i="1"/>
  <c r="L61" i="1" l="1"/>
  <c r="K10" i="1" l="1"/>
  <c r="K11" i="1"/>
  <c r="K12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30" i="1"/>
  <c r="K31" i="1"/>
  <c r="K32" i="1"/>
  <c r="K33" i="1"/>
  <c r="K34" i="1"/>
  <c r="K35" i="1"/>
  <c r="K36" i="1"/>
  <c r="K37" i="1"/>
  <c r="K38" i="1"/>
  <c r="K39" i="1"/>
  <c r="K40" i="1"/>
  <c r="K58" i="1"/>
  <c r="K59" i="1"/>
  <c r="K48" i="1"/>
  <c r="K49" i="1"/>
  <c r="K50" i="1"/>
  <c r="K51" i="1"/>
  <c r="K52" i="1"/>
  <c r="K53" i="1"/>
  <c r="K54" i="1"/>
  <c r="K55" i="1"/>
  <c r="K56" i="1"/>
  <c r="K57" i="1"/>
  <c r="K45" i="1"/>
  <c r="K46" i="1"/>
  <c r="K47" i="1"/>
  <c r="K42" i="1"/>
  <c r="K43" i="1"/>
  <c r="K44" i="1"/>
  <c r="M46" i="1"/>
  <c r="K41" i="1"/>
  <c r="H29" i="1"/>
  <c r="K29" i="1" s="1"/>
  <c r="H60" i="1"/>
  <c r="K60" i="1" s="1"/>
  <c r="I61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11" i="1"/>
  <c r="M12" i="1"/>
  <c r="M10" i="1"/>
  <c r="M61" i="1" l="1"/>
  <c r="F61" i="1"/>
  <c r="J61" i="1" l="1"/>
  <c r="H61" i="1"/>
  <c r="H62" i="1" l="1"/>
</calcChain>
</file>

<file path=xl/sharedStrings.xml><?xml version="1.0" encoding="utf-8"?>
<sst xmlns="http://schemas.openxmlformats.org/spreadsheetml/2006/main" count="209" uniqueCount="187">
  <si>
    <t>№</t>
  </si>
  <si>
    <t>ФИО</t>
  </si>
  <si>
    <t>№ л/с</t>
  </si>
  <si>
    <t>адрес</t>
  </si>
  <si>
    <t>период задолженности</t>
  </si>
  <si>
    <t>основной долг</t>
  </si>
  <si>
    <t>№ судебного приказа</t>
  </si>
  <si>
    <t>осн. Долг</t>
  </si>
  <si>
    <t>госпощлина</t>
  </si>
  <si>
    <t>Итого:</t>
  </si>
  <si>
    <t>Население п.Березняки, Нижнеилимский район, Иркутской области</t>
  </si>
  <si>
    <t>Строительная ул, дом № 6</t>
  </si>
  <si>
    <t>Янгеля ул, дом № 34</t>
  </si>
  <si>
    <t>Янгеля ул, дом № 36</t>
  </si>
  <si>
    <t>Янгеля ул, дом № 18</t>
  </si>
  <si>
    <t>Янгеля ул, дом № 38</t>
  </si>
  <si>
    <t>Романовская ул, дом № 1</t>
  </si>
  <si>
    <t>Романовская ул, дом № 2</t>
  </si>
  <si>
    <t>Романовская ул, дом № 4</t>
  </si>
  <si>
    <t>Янгеля ул, дом № 20</t>
  </si>
  <si>
    <t>Романовская ул, дом № 6</t>
  </si>
  <si>
    <t>Романовская ул, дом № 8</t>
  </si>
  <si>
    <t>Романовская ул, дом № 11</t>
  </si>
  <si>
    <t>Романовская ул, дом № 12</t>
  </si>
  <si>
    <t>Романовская ул, дом № 16</t>
  </si>
  <si>
    <t>Романовская ул, дом № 18</t>
  </si>
  <si>
    <t>Романовская ул, дом № 22</t>
  </si>
  <si>
    <t>Янгеля ул, дом № 21</t>
  </si>
  <si>
    <t>Мысовская ул, дом № 2</t>
  </si>
  <si>
    <t>Мысовская ул, дом № 6</t>
  </si>
  <si>
    <t>Мира ул, дом № 1</t>
  </si>
  <si>
    <t>Мира ул, дом № 3</t>
  </si>
  <si>
    <t>Мира ул, дом № 9</t>
  </si>
  <si>
    <t>Мира ул, дом № 11</t>
  </si>
  <si>
    <t>Мира ул, дом № 13</t>
  </si>
  <si>
    <t>Мира ул, дом № 15</t>
  </si>
  <si>
    <t>Макаровская ул, дом № 6</t>
  </si>
  <si>
    <t>Макаровская ул, дом № 14</t>
  </si>
  <si>
    <t>Макаровская ул, дом № 19</t>
  </si>
  <si>
    <t>Янгеля ул, дом № 22</t>
  </si>
  <si>
    <t>Янгеля ул, дом № 31</t>
  </si>
  <si>
    <t>Янгеля ул, дом № 32</t>
  </si>
  <si>
    <t>Янгеля ул, дом № 33</t>
  </si>
  <si>
    <t>Отчет Агента ООО ЭКБ по взысканию задолженности с физических лиц ООО ЭК по договору №1-20 от 10.03.2020</t>
  </si>
  <si>
    <t>Удержено Агентом денежные средства на оплату госпошлины</t>
  </si>
  <si>
    <t>Кв. 1, Марьин Виталий Владимирович,</t>
  </si>
  <si>
    <t xml:space="preserve"> л/с №1</t>
  </si>
  <si>
    <t xml:space="preserve">Кв. 12, Перетолчина Мария Николаевна, </t>
  </si>
  <si>
    <t>л/с №102</t>
  </si>
  <si>
    <t xml:space="preserve">Кв. 15, Белобородова Светлана Михайловна, </t>
  </si>
  <si>
    <t>л/с №105</t>
  </si>
  <si>
    <t xml:space="preserve">Кв. 1, Штумпф Василий Геннадьнвич, </t>
  </si>
  <si>
    <t>л/с №108</t>
  </si>
  <si>
    <t xml:space="preserve">Кв. 11, Администрация, </t>
  </si>
  <si>
    <t>л/с №118</t>
  </si>
  <si>
    <t xml:space="preserve">Кв. 1, Вологжин Иван Владимирович, </t>
  </si>
  <si>
    <t>л/с №12</t>
  </si>
  <si>
    <t xml:space="preserve">Кв. 13, Романова Вера Владимировна, </t>
  </si>
  <si>
    <t>л/с №120</t>
  </si>
  <si>
    <t xml:space="preserve">Кв. 16, Шалиева Ирина Викторовна, </t>
  </si>
  <si>
    <t>л/с №123</t>
  </si>
  <si>
    <t xml:space="preserve">Кв. 5, Киреевнина Зоя Фёдоровна, </t>
  </si>
  <si>
    <t>л/с №130</t>
  </si>
  <si>
    <t xml:space="preserve">Кв. 6, Администрация, </t>
  </si>
  <si>
    <t>л/с №131</t>
  </si>
  <si>
    <t>Кв. 11, Администрация,</t>
  </si>
  <si>
    <t xml:space="preserve"> л/с №136</t>
  </si>
  <si>
    <t xml:space="preserve">Кв. 2, Захарова Нина Николаевна, </t>
  </si>
  <si>
    <t>л/с №149</t>
  </si>
  <si>
    <t xml:space="preserve">Кв. 1, Бутаков Сергей Викторович, </t>
  </si>
  <si>
    <t>л/с №152</t>
  </si>
  <si>
    <t xml:space="preserve">Кв. 4, Черемных Виктория Ивановна, </t>
  </si>
  <si>
    <t>л/с №163</t>
  </si>
  <si>
    <t xml:space="preserve">Кв. 2, Козлов Андрей Владимирович, </t>
  </si>
  <si>
    <t>л/с №17</t>
  </si>
  <si>
    <t xml:space="preserve">Кв. 4, Администрация, </t>
  </si>
  <si>
    <t>л/с №171</t>
  </si>
  <si>
    <t xml:space="preserve">Кв. 4, Абрамочкина Марина Михайловна, </t>
  </si>
  <si>
    <t>л/с №179</t>
  </si>
  <si>
    <t xml:space="preserve">Кв. 3, Никулина Елена Михайловна, </t>
  </si>
  <si>
    <t>л/с №190</t>
  </si>
  <si>
    <t xml:space="preserve">Кв. 4, Быченкова Ольга Евгеньевна, </t>
  </si>
  <si>
    <t>л/с №191</t>
  </si>
  <si>
    <t xml:space="preserve">Кв. 3, Оглоблина Юлия Валерьевна, </t>
  </si>
  <si>
    <t>л/с №194</t>
  </si>
  <si>
    <t xml:space="preserve">Кв. 8, Администрация, </t>
  </si>
  <si>
    <t>л/с №211</t>
  </si>
  <si>
    <t xml:space="preserve">Кв. 5, Шестаков Михаил Григорьевич, </t>
  </si>
  <si>
    <t>л/с №218</t>
  </si>
  <si>
    <t xml:space="preserve">Кв. 6, Моисеев Михаил Валентинович, </t>
  </si>
  <si>
    <t>л/с №238</t>
  </si>
  <si>
    <t>Кв. 4, Коновалова Анна Ивановна,</t>
  </si>
  <si>
    <t xml:space="preserve"> л/с №24</t>
  </si>
  <si>
    <t xml:space="preserve">Кв. 3, Брюханова Анастасия Николаевна, </t>
  </si>
  <si>
    <t>л/с №252</t>
  </si>
  <si>
    <t xml:space="preserve">Кв. 3, Кармадонова Людмила Витальевна, </t>
  </si>
  <si>
    <t>л/с №259</t>
  </si>
  <si>
    <t xml:space="preserve">Кв. 3, Никитина Мария Александровна, </t>
  </si>
  <si>
    <t>л/с №264</t>
  </si>
  <si>
    <t xml:space="preserve">Кв. 7, Вологжин Владимир Александрович, </t>
  </si>
  <si>
    <t>л/с №276</t>
  </si>
  <si>
    <t>Кв. 4, Сизых Александр Петрович,</t>
  </si>
  <si>
    <t xml:space="preserve"> л/с №297</t>
  </si>
  <si>
    <t xml:space="preserve">Кв. 8, Вологжина Татьяна Егоровна, </t>
  </si>
  <si>
    <t>л/с №301</t>
  </si>
  <si>
    <t xml:space="preserve">Кв. 1, Куклина Надежда Александровна, </t>
  </si>
  <si>
    <t>л/с №302</t>
  </si>
  <si>
    <t xml:space="preserve">Кв. 3, Залялтдинова Зулия Сайфульмулюковна, </t>
  </si>
  <si>
    <t>л/с №312</t>
  </si>
  <si>
    <t xml:space="preserve">Кв. 2, Романов Павел Владимирович, </t>
  </si>
  <si>
    <t>л/с №315</t>
  </si>
  <si>
    <t xml:space="preserve">Кв. 2, Попова Юлия Петровна, </t>
  </si>
  <si>
    <t>л/с №327</t>
  </si>
  <si>
    <t xml:space="preserve">Кв. 2, Кармадонова Таисья Витальевна, </t>
  </si>
  <si>
    <t>л/с №339</t>
  </si>
  <si>
    <t xml:space="preserve">Кв. 1, Михайлова Наталья Леонидовна, </t>
  </si>
  <si>
    <t>л/с №342</t>
  </si>
  <si>
    <t xml:space="preserve">Кв. 11, Костырева Татьяна Владимировна, </t>
  </si>
  <si>
    <t>л/с №35</t>
  </si>
  <si>
    <t xml:space="preserve">Кв. 8, Прокопьев Николай Александрович, </t>
  </si>
  <si>
    <t>л/с №60</t>
  </si>
  <si>
    <t xml:space="preserve">Кв. 9, Масолбасов Юрий Геннадьевич, </t>
  </si>
  <si>
    <t>л/с №61</t>
  </si>
  <si>
    <t xml:space="preserve">Кв. 11, Герасимова Валентина Николаевна, </t>
  </si>
  <si>
    <t>л/с №63</t>
  </si>
  <si>
    <t xml:space="preserve">Кв. 14, Ведерников Иван Викторович, </t>
  </si>
  <si>
    <t>л/с №66</t>
  </si>
  <si>
    <t xml:space="preserve">Кв. 1, Иванов, </t>
  </si>
  <si>
    <t>л/с №71</t>
  </si>
  <si>
    <t>Кв. 6, Подповедная Юлия Викторовна,</t>
  </si>
  <si>
    <t xml:space="preserve"> л/с №80</t>
  </si>
  <si>
    <t xml:space="preserve">Кв. 8, Говорина Анастасия Сергеевна, </t>
  </si>
  <si>
    <t>л/с №82</t>
  </si>
  <si>
    <t xml:space="preserve">Кв. 14, Арбузов А В, </t>
  </si>
  <si>
    <t>л/с №88</t>
  </si>
  <si>
    <t xml:space="preserve">Кв. 5, Перфильева Наталья Владимировна, </t>
  </si>
  <si>
    <t>л/с №95</t>
  </si>
  <si>
    <t xml:space="preserve">Кв. 9, Перфильева Анна Валентиновна, </t>
  </si>
  <si>
    <t>л/с №99</t>
  </si>
  <si>
    <t>Всего долг (основной и госпошлина)</t>
  </si>
  <si>
    <t>2-1749-2020 от 10.06.2020</t>
  </si>
  <si>
    <t>с 1 апреля 2017 по 30 сентября 2019</t>
  </si>
  <si>
    <t>2-1751-2020 от 10.06.2020</t>
  </si>
  <si>
    <t>с 1 февраля 2017 по 30 сентября 2020</t>
  </si>
  <si>
    <t>2-1217-2020 от 07.04.2020</t>
  </si>
  <si>
    <t>с 1 февраля 2016 по 30 сентября 2019</t>
  </si>
  <si>
    <t>с 1 сентября 2016 по 30 сентября 2019</t>
  </si>
  <si>
    <t>2-1214-2020 от 07.04.2020</t>
  </si>
  <si>
    <t>с 1 июля 2015 по 30 сентября 2019</t>
  </si>
  <si>
    <t>2-1752-20 от 10.06.2020</t>
  </si>
  <si>
    <t xml:space="preserve">с 1 октября 2017 по 30 сентября 2019 </t>
  </si>
  <si>
    <t>2-1216-2020 от 7 апреля 2020</t>
  </si>
  <si>
    <t>с 1 января 2015 по 30 сентября 2019</t>
  </si>
  <si>
    <t>с 1 января 2012 по 30 сентября 2019</t>
  </si>
  <si>
    <t>2-3113-2019 от 6 декабря 2019</t>
  </si>
  <si>
    <t>2-1215-2020 от 7 апреля 2020</t>
  </si>
  <si>
    <t>с 1 января 2019 по 30 сентября 2019</t>
  </si>
  <si>
    <t>2-1750-2020 от 10.06.2020</t>
  </si>
  <si>
    <t>пени</t>
  </si>
  <si>
    <t>2-9157-2019 от 13 мая 2019,         2-1213-2020 от 7 апреля 2020</t>
  </si>
  <si>
    <t xml:space="preserve">Кв. 2, Журавлёва Людмила Игоревна, </t>
  </si>
  <si>
    <t>л/с №127</t>
  </si>
  <si>
    <t>с 1 июня 2019 по 30 сентября 2019</t>
  </si>
  <si>
    <t>2-1753/2020 от 10.06.2020</t>
  </si>
  <si>
    <t>Кв. 4, Барахтенко Михаил Егорович,</t>
  </si>
  <si>
    <t>л/с №217</t>
  </si>
  <si>
    <t xml:space="preserve">Кв. 4, Вологжин Александр Александрович, </t>
  </si>
  <si>
    <t>л/с №236</t>
  </si>
  <si>
    <t xml:space="preserve">Кв. 8, Филюшова Ирина Алексеевна, </t>
  </si>
  <si>
    <t>л/с №349</t>
  </si>
  <si>
    <t>Отчет агента по передаче денежных средств в ООО ЭК за период с 01.01.2020 по 31.07.2020</t>
  </si>
  <si>
    <t xml:space="preserve">Всего собрано наличных денежных средств с физических лиц </t>
  </si>
  <si>
    <t>Перечислено денежных средств в ООО ЭК</t>
  </si>
  <si>
    <t>Приложение №1 к отчету конкурсного управляющего по состоянию на 11.01.2021г.</t>
  </si>
  <si>
    <t>Оплата за период 21.05.2020 по 15.01.2021</t>
  </si>
  <si>
    <t>Итого задолженность на 15.01.2021</t>
  </si>
  <si>
    <t>с 01.02.18 по 30.09.2019</t>
  </si>
  <si>
    <t>Ожидаем получение</t>
  </si>
  <si>
    <t>с 01.02.19 по 30.09.219</t>
  </si>
  <si>
    <t>с 01.10.17 по 30.09.19</t>
  </si>
  <si>
    <t>с 01.03.18 по 30.09.19</t>
  </si>
  <si>
    <t>за сентябрь 19</t>
  </si>
  <si>
    <t>с 01.04.15 по 30.09.19</t>
  </si>
  <si>
    <t>2-3273/2020 от 09.11.2020</t>
  </si>
  <si>
    <t>2-3271/2020 от 09.11.2020</t>
  </si>
  <si>
    <t>2-3272/2020 от 09.11.2020</t>
  </si>
  <si>
    <t>2-3274/2020 от 09.11.2020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</si>
</sst>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Fill="1" applyBorder="1"/>
    <xf numFmtId="0" fontId="0" fillId="0" borderId="2" xfId="0" applyFill="1" applyBorder="1" applyAlignment="1">
      <alignment wrapText="1"/>
    </xf>
    <xf numFmtId="4" fontId="0" fillId="0" borderId="2" xfId="0" applyNumberFormat="1" applyFill="1" applyBorder="1"/>
    <xf numFmtId="14" fontId="0" fillId="0" borderId="2" xfId="0" applyNumberForma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2" fillId="0" borderId="0" xfId="0" applyFont="1" applyFill="1"/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>
      <alignment horizontal="center" wrapText="1"/>
    </xf>
    <xf numFmtId="0" fontId="0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0" xfId="0" applyFill="1" applyBorder="1"/>
    <xf numFmtId="4" fontId="0" fillId="0" borderId="0" xfId="0" applyNumberFormat="1" applyFill="1" applyBorder="1"/>
    <xf numFmtId="0" fontId="0" fillId="0" borderId="2" xfId="0" applyFill="1" applyBorder="1" applyAlignment="1">
      <alignment horizontal="center" wrapText="1"/>
    </xf>
    <xf numFmtId="4" fontId="0" fillId="0" borderId="2" xfId="0" applyNumberFormat="1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left"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2" fontId="0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2" fontId="0" fillId="0" borderId="2" xfId="0" applyNumberFormat="1" applyFont="1" applyFill="1" applyBorder="1" applyAlignment="1">
      <alignment horizontal="center" vertical="center"/>
    </xf>
    <xf numFmtId="0" fontId="0" fillId="0" borderId="4" xfId="0" applyFill="1" applyBorder="1" applyAlignment="1"/>
    <xf numFmtId="0" fontId="0" fillId="0" borderId="5" xfId="0" applyFill="1" applyBorder="1" applyAlignment="1"/>
    <xf numFmtId="0" fontId="0" fillId="0" borderId="6" xfId="0" applyFill="1" applyBorder="1" applyAlignment="1"/>
    <xf numFmtId="2" fontId="0" fillId="0" borderId="5" xfId="0" applyNumberFormat="1" applyFill="1" applyBorder="1" applyAlignment="1"/>
    <xf numFmtId="2" fontId="0" fillId="0" borderId="2" xfId="0" applyNumberFormat="1" applyFill="1" applyBorder="1"/>
    <xf numFmtId="17" fontId="0" fillId="0" borderId="2" xfId="0" applyNumberFormat="1" applyFill="1" applyBorder="1"/>
    <xf numFmtId="0" fontId="1" fillId="0" borderId="2" xfId="0" applyFont="1" applyBorder="1"/>
    <xf numFmtId="0" fontId="5" fillId="0" borderId="2" xfId="0" applyFont="1" applyBorder="1"/>
    <xf numFmtId="2" fontId="7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0" fillId="0" borderId="2" xfId="0" applyFill="1" applyBorder="1" applyAlignment="1"/>
    <xf numFmtId="0" fontId="0" fillId="0" borderId="2" xfId="0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2" xfId="0" applyFill="1" applyBorder="1" applyAlignment="1">
      <alignment wrapText="1"/>
    </xf>
    <xf numFmtId="2" fontId="0" fillId="2" borderId="2" xfId="0" applyNumberForma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wrapText="1"/>
    </xf>
    <xf numFmtId="0" fontId="0" fillId="0" borderId="4" xfId="0" applyFill="1" applyBorder="1"/>
    <xf numFmtId="0" fontId="0" fillId="0" borderId="5" xfId="0" applyFill="1" applyBorder="1"/>
    <xf numFmtId="4" fontId="0" fillId="0" borderId="4" xfId="0" applyNumberFormat="1" applyFill="1" applyBorder="1"/>
    <xf numFmtId="4" fontId="0" fillId="0" borderId="5" xfId="0" applyNumberFormat="1" applyFill="1" applyBorder="1"/>
    <xf numFmtId="0" fontId="0" fillId="0" borderId="6" xfId="0" applyFill="1" applyBorder="1"/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6"/>
  <sheetViews>
    <sheetView tabSelected="1" topLeftCell="C54" zoomScale="85" zoomScaleNormal="85" workbookViewId="0">
      <selection activeCell="M61" sqref="M61"/>
    </sheetView>
  </sheetViews>
  <sheetFormatPr defaultColWidth="8.88671875" defaultRowHeight="14.4" x14ac:dyDescent="0.3"/>
  <cols>
    <col min="1" max="1" width="10.5546875" style="8" customWidth="1"/>
    <col min="2" max="2" width="33.44140625" style="8" customWidth="1"/>
    <col min="3" max="3" width="23" style="8" customWidth="1"/>
    <col min="4" max="4" width="15.109375" style="8" customWidth="1"/>
    <col min="5" max="6" width="13" style="8" customWidth="1"/>
    <col min="7" max="7" width="14.5546875" style="8" customWidth="1"/>
    <col min="8" max="9" width="13.44140625" style="8" customWidth="1"/>
    <col min="10" max="10" width="16.109375" style="8" customWidth="1"/>
    <col min="11" max="11" width="16.109375" style="9" customWidth="1"/>
    <col min="12" max="12" width="20.33203125" style="9" customWidth="1"/>
    <col min="13" max="13" width="19.5546875" style="50" customWidth="1"/>
    <col min="14" max="16384" width="8.88671875" style="8"/>
  </cols>
  <sheetData>
    <row r="2" spans="1:13" x14ac:dyDescent="0.3">
      <c r="B2" s="8" t="s">
        <v>173</v>
      </c>
    </row>
    <row r="5" spans="1:13" ht="20.399999999999999" x14ac:dyDescent="0.35">
      <c r="B5" s="10" t="s">
        <v>43</v>
      </c>
      <c r="C5" s="10"/>
      <c r="D5" s="10"/>
      <c r="E5" s="10"/>
    </row>
    <row r="6" spans="1:13" x14ac:dyDescent="0.3">
      <c r="B6" s="8" t="s">
        <v>10</v>
      </c>
    </row>
    <row r="8" spans="1:13" ht="43.2" x14ac:dyDescent="0.3">
      <c r="A8" s="3"/>
      <c r="B8" s="11"/>
      <c r="C8" s="11"/>
      <c r="D8" s="11"/>
      <c r="E8" s="11"/>
      <c r="F8" s="11"/>
      <c r="G8" s="11"/>
      <c r="H8" s="45"/>
      <c r="I8" s="45"/>
      <c r="J8" s="45"/>
      <c r="K8" s="22"/>
      <c r="L8" s="4" t="s">
        <v>174</v>
      </c>
      <c r="M8" s="51" t="s">
        <v>175</v>
      </c>
    </row>
    <row r="9" spans="1:13" ht="43.2" x14ac:dyDescent="0.3">
      <c r="A9" s="13" t="s">
        <v>0</v>
      </c>
      <c r="B9" s="14" t="s">
        <v>1</v>
      </c>
      <c r="C9" s="14" t="s">
        <v>2</v>
      </c>
      <c r="D9" s="14" t="s">
        <v>3</v>
      </c>
      <c r="E9" s="15" t="s">
        <v>4</v>
      </c>
      <c r="F9" s="15" t="s">
        <v>5</v>
      </c>
      <c r="G9" s="15" t="s">
        <v>6</v>
      </c>
      <c r="H9" s="11" t="s">
        <v>7</v>
      </c>
      <c r="I9" s="12" t="s">
        <v>158</v>
      </c>
      <c r="J9" s="11" t="s">
        <v>8</v>
      </c>
      <c r="K9" s="22" t="s">
        <v>139</v>
      </c>
      <c r="L9" s="22"/>
      <c r="M9" s="51"/>
    </row>
    <row r="10" spans="1:13" ht="34.5" customHeight="1" x14ac:dyDescent="0.3">
      <c r="A10" s="3">
        <v>1</v>
      </c>
      <c r="B10" s="16" t="s">
        <v>45</v>
      </c>
      <c r="C10" s="3" t="s">
        <v>46</v>
      </c>
      <c r="D10" s="17" t="s">
        <v>11</v>
      </c>
      <c r="E10" s="4"/>
      <c r="F10" s="29">
        <v>10117.09</v>
      </c>
      <c r="G10" s="30"/>
      <c r="H10" s="31"/>
      <c r="I10" s="31"/>
      <c r="J10" s="31"/>
      <c r="K10" s="47">
        <f t="shared" ref="K10:K17" si="0">H10+J10</f>
        <v>0</v>
      </c>
      <c r="L10" s="31">
        <v>10095.49</v>
      </c>
      <c r="M10" s="52">
        <f t="shared" ref="M10:M41" si="1">F10+I10+J10-L10</f>
        <v>21.600000000000364</v>
      </c>
    </row>
    <row r="11" spans="1:13" ht="33" customHeight="1" x14ac:dyDescent="0.3">
      <c r="A11" s="3">
        <v>2</v>
      </c>
      <c r="B11" s="16" t="s">
        <v>47</v>
      </c>
      <c r="C11" s="3" t="s">
        <v>48</v>
      </c>
      <c r="D11" s="17" t="s">
        <v>12</v>
      </c>
      <c r="E11" s="4"/>
      <c r="F11" s="29">
        <v>19118.38</v>
      </c>
      <c r="G11" s="30"/>
      <c r="H11" s="31"/>
      <c r="I11" s="31"/>
      <c r="J11" s="31"/>
      <c r="K11" s="47">
        <f t="shared" si="0"/>
        <v>0</v>
      </c>
      <c r="L11" s="31"/>
      <c r="M11" s="52">
        <f t="shared" si="1"/>
        <v>19118.38</v>
      </c>
    </row>
    <row r="12" spans="1:13" ht="58.8" customHeight="1" x14ac:dyDescent="0.3">
      <c r="A12" s="3">
        <v>3</v>
      </c>
      <c r="B12" s="16" t="s">
        <v>49</v>
      </c>
      <c r="C12" s="3" t="s">
        <v>50</v>
      </c>
      <c r="D12" s="17" t="s">
        <v>12</v>
      </c>
      <c r="E12" s="4" t="s">
        <v>141</v>
      </c>
      <c r="F12" s="29">
        <v>97203.33</v>
      </c>
      <c r="G12" s="30" t="s">
        <v>140</v>
      </c>
      <c r="H12" s="31">
        <v>97203.33</v>
      </c>
      <c r="I12" s="31">
        <v>22365.37</v>
      </c>
      <c r="J12" s="31">
        <v>1796</v>
      </c>
      <c r="K12" s="47">
        <f t="shared" si="0"/>
        <v>98999.33</v>
      </c>
      <c r="L12" s="31">
        <v>150.56</v>
      </c>
      <c r="M12" s="52">
        <f t="shared" si="1"/>
        <v>121214.14</v>
      </c>
    </row>
    <row r="13" spans="1:13" ht="34.5" customHeight="1" x14ac:dyDescent="0.3">
      <c r="A13" s="3">
        <v>4</v>
      </c>
      <c r="B13" s="16" t="s">
        <v>51</v>
      </c>
      <c r="C13" s="3" t="s">
        <v>52</v>
      </c>
      <c r="D13" s="17" t="s">
        <v>13</v>
      </c>
      <c r="E13" s="4"/>
      <c r="F13" s="29">
        <v>47723.41</v>
      </c>
      <c r="G13" s="30"/>
      <c r="H13" s="31"/>
      <c r="I13" s="31"/>
      <c r="J13" s="31"/>
      <c r="K13" s="47">
        <f t="shared" si="0"/>
        <v>0</v>
      </c>
      <c r="L13" s="31">
        <v>52700</v>
      </c>
      <c r="M13" s="52">
        <f t="shared" si="1"/>
        <v>-4976.5899999999965</v>
      </c>
    </row>
    <row r="14" spans="1:13" ht="28.5" customHeight="1" x14ac:dyDescent="0.3">
      <c r="A14" s="3">
        <v>5</v>
      </c>
      <c r="B14" s="16" t="s">
        <v>53</v>
      </c>
      <c r="C14" s="3" t="s">
        <v>54</v>
      </c>
      <c r="D14" s="17" t="s">
        <v>13</v>
      </c>
      <c r="E14" s="4"/>
      <c r="F14" s="29">
        <v>39047.040000000001</v>
      </c>
      <c r="G14" s="30"/>
      <c r="H14" s="31"/>
      <c r="I14" s="31"/>
      <c r="J14" s="31"/>
      <c r="K14" s="47">
        <f t="shared" si="0"/>
        <v>0</v>
      </c>
      <c r="L14" s="31"/>
      <c r="M14" s="52">
        <f t="shared" si="1"/>
        <v>39047.040000000001</v>
      </c>
    </row>
    <row r="15" spans="1:13" ht="42" customHeight="1" x14ac:dyDescent="0.3">
      <c r="A15" s="3">
        <v>6</v>
      </c>
      <c r="B15" s="16" t="s">
        <v>55</v>
      </c>
      <c r="C15" s="3" t="s">
        <v>56</v>
      </c>
      <c r="D15" s="17" t="s">
        <v>14</v>
      </c>
      <c r="E15" s="4"/>
      <c r="F15" s="29">
        <v>20093.490000000002</v>
      </c>
      <c r="G15" s="30"/>
      <c r="H15" s="31"/>
      <c r="I15" s="31"/>
      <c r="J15" s="31"/>
      <c r="K15" s="47">
        <f t="shared" si="0"/>
        <v>0</v>
      </c>
      <c r="L15" s="31">
        <v>4091.54</v>
      </c>
      <c r="M15" s="52">
        <f t="shared" si="1"/>
        <v>16001.95</v>
      </c>
    </row>
    <row r="16" spans="1:13" ht="30.75" customHeight="1" x14ac:dyDescent="0.3">
      <c r="A16" s="3">
        <v>7</v>
      </c>
      <c r="B16" s="16" t="s">
        <v>57</v>
      </c>
      <c r="C16" s="3" t="s">
        <v>58</v>
      </c>
      <c r="D16" s="17" t="s">
        <v>13</v>
      </c>
      <c r="E16" s="4"/>
      <c r="F16" s="29">
        <v>128128.49</v>
      </c>
      <c r="G16" s="30"/>
      <c r="H16" s="31"/>
      <c r="I16" s="31"/>
      <c r="J16" s="31"/>
      <c r="K16" s="47">
        <f t="shared" si="0"/>
        <v>0</v>
      </c>
      <c r="L16" s="31"/>
      <c r="M16" s="52">
        <f t="shared" si="1"/>
        <v>128128.49</v>
      </c>
    </row>
    <row r="17" spans="1:13" ht="29.25" customHeight="1" x14ac:dyDescent="0.3">
      <c r="A17" s="3">
        <v>8</v>
      </c>
      <c r="B17" s="16" t="s">
        <v>59</v>
      </c>
      <c r="C17" s="3" t="s">
        <v>60</v>
      </c>
      <c r="D17" s="17" t="s">
        <v>13</v>
      </c>
      <c r="E17" s="4"/>
      <c r="F17" s="29">
        <v>14770.95</v>
      </c>
      <c r="G17" s="30"/>
      <c r="H17" s="31"/>
      <c r="I17" s="31"/>
      <c r="J17" s="31"/>
      <c r="K17" s="47">
        <f t="shared" si="0"/>
        <v>0</v>
      </c>
      <c r="L17" s="31"/>
      <c r="M17" s="52">
        <f t="shared" si="1"/>
        <v>14770.95</v>
      </c>
    </row>
    <row r="18" spans="1:13" ht="54.6" customHeight="1" x14ac:dyDescent="0.3">
      <c r="A18" s="3">
        <v>9</v>
      </c>
      <c r="B18" s="16" t="s">
        <v>61</v>
      </c>
      <c r="C18" s="3" t="s">
        <v>62</v>
      </c>
      <c r="D18" s="17" t="s">
        <v>15</v>
      </c>
      <c r="E18" s="18" t="s">
        <v>143</v>
      </c>
      <c r="F18" s="29">
        <v>100144.99</v>
      </c>
      <c r="G18" s="30" t="s">
        <v>142</v>
      </c>
      <c r="H18" s="31">
        <v>100144.99</v>
      </c>
      <c r="I18" s="31">
        <v>23603.94</v>
      </c>
      <c r="J18" s="31">
        <v>1838</v>
      </c>
      <c r="K18" s="47">
        <f t="shared" ref="K18:K20" si="2">H18+J18</f>
        <v>101982.99</v>
      </c>
      <c r="L18" s="31"/>
      <c r="M18" s="52">
        <f t="shared" si="1"/>
        <v>125586.93000000001</v>
      </c>
    </row>
    <row r="19" spans="1:13" ht="34.5" customHeight="1" x14ac:dyDescent="0.3">
      <c r="A19" s="3">
        <v>10</v>
      </c>
      <c r="B19" s="16" t="s">
        <v>63</v>
      </c>
      <c r="C19" s="3" t="s">
        <v>64</v>
      </c>
      <c r="D19" s="17" t="s">
        <v>15</v>
      </c>
      <c r="E19" s="4"/>
      <c r="F19" s="29">
        <v>129486.39</v>
      </c>
      <c r="G19" s="30"/>
      <c r="H19" s="31"/>
      <c r="I19" s="31"/>
      <c r="J19" s="31"/>
      <c r="K19" s="47">
        <f t="shared" si="2"/>
        <v>0</v>
      </c>
      <c r="L19" s="31"/>
      <c r="M19" s="52">
        <f t="shared" si="1"/>
        <v>129486.39</v>
      </c>
    </row>
    <row r="20" spans="1:13" ht="38.25" customHeight="1" x14ac:dyDescent="0.3">
      <c r="A20" s="3">
        <v>11</v>
      </c>
      <c r="B20" s="16" t="s">
        <v>65</v>
      </c>
      <c r="C20" s="3" t="s">
        <v>66</v>
      </c>
      <c r="D20" s="17" t="s">
        <v>15</v>
      </c>
      <c r="E20" s="4"/>
      <c r="F20" s="29">
        <v>58852.25</v>
      </c>
      <c r="G20" s="30"/>
      <c r="H20" s="31"/>
      <c r="I20" s="31"/>
      <c r="J20" s="31"/>
      <c r="K20" s="47">
        <f t="shared" si="2"/>
        <v>0</v>
      </c>
      <c r="L20" s="31"/>
      <c r="M20" s="52">
        <f t="shared" si="1"/>
        <v>58852.25</v>
      </c>
    </row>
    <row r="21" spans="1:13" ht="40.5" customHeight="1" x14ac:dyDescent="0.3">
      <c r="A21" s="3">
        <v>12</v>
      </c>
      <c r="B21" s="16" t="s">
        <v>67</v>
      </c>
      <c r="C21" s="3" t="s">
        <v>68</v>
      </c>
      <c r="D21" s="17" t="s">
        <v>16</v>
      </c>
      <c r="E21" s="4" t="s">
        <v>145</v>
      </c>
      <c r="F21" s="29">
        <v>216455.17</v>
      </c>
      <c r="G21" s="30" t="s">
        <v>144</v>
      </c>
      <c r="H21" s="31">
        <v>149665.20000000001</v>
      </c>
      <c r="I21" s="31">
        <v>87098.99</v>
      </c>
      <c r="J21" s="31">
        <v>3985.65</v>
      </c>
      <c r="K21" s="47">
        <f t="shared" ref="K21:K23" si="3">H21+J21</f>
        <v>153650.85</v>
      </c>
      <c r="L21" s="31"/>
      <c r="M21" s="52">
        <f t="shared" si="1"/>
        <v>307539.81000000006</v>
      </c>
    </row>
    <row r="22" spans="1:13" ht="31.5" customHeight="1" x14ac:dyDescent="0.3">
      <c r="A22" s="3">
        <v>13</v>
      </c>
      <c r="B22" s="16" t="s">
        <v>69</v>
      </c>
      <c r="C22" s="3" t="s">
        <v>70</v>
      </c>
      <c r="D22" s="17" t="s">
        <v>17</v>
      </c>
      <c r="E22" s="4"/>
      <c r="F22" s="29">
        <v>148722.21</v>
      </c>
      <c r="G22" s="30"/>
      <c r="H22" s="31"/>
      <c r="I22" s="31"/>
      <c r="J22" s="31"/>
      <c r="K22" s="47">
        <f t="shared" si="3"/>
        <v>0</v>
      </c>
      <c r="L22" s="31"/>
      <c r="M22" s="52">
        <f t="shared" si="1"/>
        <v>148722.21</v>
      </c>
    </row>
    <row r="23" spans="1:13" ht="32.25" customHeight="1" x14ac:dyDescent="0.3">
      <c r="A23" s="3">
        <v>14</v>
      </c>
      <c r="B23" s="16" t="s">
        <v>71</v>
      </c>
      <c r="C23" s="3" t="s">
        <v>72</v>
      </c>
      <c r="D23" s="17" t="s">
        <v>18</v>
      </c>
      <c r="E23" s="19"/>
      <c r="F23" s="29">
        <v>115286.66</v>
      </c>
      <c r="G23" s="30"/>
      <c r="H23" s="31"/>
      <c r="I23" s="31"/>
      <c r="J23" s="31"/>
      <c r="K23" s="47">
        <f t="shared" si="3"/>
        <v>0</v>
      </c>
      <c r="L23" s="31"/>
      <c r="M23" s="52">
        <f t="shared" si="1"/>
        <v>115286.66</v>
      </c>
    </row>
    <row r="24" spans="1:13" ht="42" customHeight="1" x14ac:dyDescent="0.3">
      <c r="A24" s="3">
        <v>15</v>
      </c>
      <c r="B24" s="16" t="s">
        <v>73</v>
      </c>
      <c r="C24" s="3" t="s">
        <v>74</v>
      </c>
      <c r="D24" s="17" t="s">
        <v>19</v>
      </c>
      <c r="E24" s="2" t="s">
        <v>176</v>
      </c>
      <c r="F24" s="29">
        <v>69365.37</v>
      </c>
      <c r="G24" s="46" t="s">
        <v>177</v>
      </c>
      <c r="H24" s="47">
        <v>33942.120000000003</v>
      </c>
      <c r="I24" s="47">
        <v>3381.8</v>
      </c>
      <c r="J24" s="47">
        <v>1219.71</v>
      </c>
      <c r="K24" s="47">
        <f t="shared" ref="K24:K28" si="4">H24+J24</f>
        <v>35161.83</v>
      </c>
      <c r="L24" s="31">
        <v>1481.13</v>
      </c>
      <c r="M24" s="52">
        <f t="shared" si="1"/>
        <v>72485.75</v>
      </c>
    </row>
    <row r="25" spans="1:13" ht="30.75" customHeight="1" x14ac:dyDescent="0.3">
      <c r="A25" s="3">
        <v>16</v>
      </c>
      <c r="B25" s="16" t="s">
        <v>75</v>
      </c>
      <c r="C25" s="3" t="s">
        <v>76</v>
      </c>
      <c r="D25" s="17" t="s">
        <v>20</v>
      </c>
      <c r="E25" s="4"/>
      <c r="F25" s="29">
        <v>177699.65</v>
      </c>
      <c r="G25" s="30"/>
      <c r="H25" s="31"/>
      <c r="I25" s="31"/>
      <c r="J25" s="31"/>
      <c r="K25" s="47">
        <f t="shared" si="4"/>
        <v>0</v>
      </c>
      <c r="L25" s="31"/>
      <c r="M25" s="52">
        <f t="shared" si="1"/>
        <v>177699.65</v>
      </c>
    </row>
    <row r="26" spans="1:13" ht="32.25" customHeight="1" x14ac:dyDescent="0.3">
      <c r="A26" s="3">
        <v>17</v>
      </c>
      <c r="B26" s="16" t="s">
        <v>77</v>
      </c>
      <c r="C26" s="3" t="s">
        <v>78</v>
      </c>
      <c r="D26" s="17" t="s">
        <v>21</v>
      </c>
      <c r="E26" s="4"/>
      <c r="F26" s="29">
        <v>21683.360000000001</v>
      </c>
      <c r="G26" s="30"/>
      <c r="H26" s="31"/>
      <c r="I26" s="31"/>
      <c r="J26" s="31"/>
      <c r="K26" s="47">
        <f t="shared" si="4"/>
        <v>0</v>
      </c>
      <c r="L26" s="31">
        <v>21680.639999999999</v>
      </c>
      <c r="M26" s="52">
        <f t="shared" si="1"/>
        <v>2.7200000000011642</v>
      </c>
    </row>
    <row r="27" spans="1:13" ht="34.5" customHeight="1" x14ac:dyDescent="0.3">
      <c r="A27" s="3">
        <v>18</v>
      </c>
      <c r="B27" s="16" t="s">
        <v>79</v>
      </c>
      <c r="C27" s="3" t="s">
        <v>80</v>
      </c>
      <c r="D27" s="17" t="s">
        <v>22</v>
      </c>
      <c r="E27" s="4"/>
      <c r="F27" s="29">
        <v>9661.18</v>
      </c>
      <c r="G27" s="30"/>
      <c r="H27" s="31"/>
      <c r="I27" s="31"/>
      <c r="J27" s="31"/>
      <c r="K27" s="47">
        <f t="shared" si="4"/>
        <v>0</v>
      </c>
      <c r="L27" s="31">
        <v>9658</v>
      </c>
      <c r="M27" s="52">
        <f t="shared" si="1"/>
        <v>3.180000000000291</v>
      </c>
    </row>
    <row r="28" spans="1:13" ht="30" customHeight="1" x14ac:dyDescent="0.3">
      <c r="A28" s="3">
        <v>19</v>
      </c>
      <c r="B28" s="16" t="s">
        <v>81</v>
      </c>
      <c r="C28" s="3" t="s">
        <v>82</v>
      </c>
      <c r="D28" s="17" t="s">
        <v>22</v>
      </c>
      <c r="E28" s="4"/>
      <c r="F28" s="29">
        <v>5273.42</v>
      </c>
      <c r="G28" s="30"/>
      <c r="H28" s="31"/>
      <c r="I28" s="31"/>
      <c r="J28" s="31"/>
      <c r="K28" s="47">
        <f t="shared" si="4"/>
        <v>0</v>
      </c>
      <c r="L28" s="31">
        <v>2000</v>
      </c>
      <c r="M28" s="52">
        <f t="shared" si="1"/>
        <v>3273.42</v>
      </c>
    </row>
    <row r="29" spans="1:13" ht="27" customHeight="1" x14ac:dyDescent="0.3">
      <c r="A29" s="3">
        <v>20</v>
      </c>
      <c r="B29" s="16" t="s">
        <v>83</v>
      </c>
      <c r="C29" s="3" t="s">
        <v>84</v>
      </c>
      <c r="D29" s="17" t="s">
        <v>23</v>
      </c>
      <c r="E29" s="4" t="s">
        <v>146</v>
      </c>
      <c r="F29" s="29">
        <v>178902.58</v>
      </c>
      <c r="G29" s="30" t="s">
        <v>147</v>
      </c>
      <c r="H29" s="31">
        <f>F29-L29</f>
        <v>145983.57999999999</v>
      </c>
      <c r="I29" s="31">
        <v>50169.760000000002</v>
      </c>
      <c r="J29" s="31">
        <v>2786.44</v>
      </c>
      <c r="K29" s="47">
        <f t="shared" ref="K29:K35" si="5">H29+J29</f>
        <v>148770.01999999999</v>
      </c>
      <c r="L29" s="31">
        <v>32919</v>
      </c>
      <c r="M29" s="52">
        <f t="shared" si="1"/>
        <v>198939.78</v>
      </c>
    </row>
    <row r="30" spans="1:13" ht="27" customHeight="1" x14ac:dyDescent="0.3">
      <c r="A30" s="3"/>
      <c r="B30" s="16" t="s">
        <v>168</v>
      </c>
      <c r="C30" s="3" t="s">
        <v>169</v>
      </c>
      <c r="D30" s="17" t="s">
        <v>24</v>
      </c>
      <c r="E30" s="4"/>
      <c r="F30" s="29">
        <v>8290.76</v>
      </c>
      <c r="G30" s="30"/>
      <c r="H30" s="31"/>
      <c r="I30" s="31"/>
      <c r="J30" s="31"/>
      <c r="K30" s="47">
        <f t="shared" si="5"/>
        <v>0</v>
      </c>
      <c r="L30" s="31">
        <v>8181.47</v>
      </c>
      <c r="M30" s="52">
        <f t="shared" si="1"/>
        <v>109.28999999999996</v>
      </c>
    </row>
    <row r="31" spans="1:13" ht="29.4" customHeight="1" x14ac:dyDescent="0.3">
      <c r="A31" s="3">
        <v>21</v>
      </c>
      <c r="B31" s="16" t="s">
        <v>85</v>
      </c>
      <c r="C31" s="3" t="s">
        <v>86</v>
      </c>
      <c r="D31" s="17" t="s">
        <v>24</v>
      </c>
      <c r="E31" s="4"/>
      <c r="F31" s="29">
        <v>94686.79</v>
      </c>
      <c r="G31" s="30"/>
      <c r="H31" s="31"/>
      <c r="I31" s="31"/>
      <c r="J31" s="31"/>
      <c r="K31" s="47">
        <f t="shared" si="5"/>
        <v>0</v>
      </c>
      <c r="L31" s="31"/>
      <c r="M31" s="52">
        <f t="shared" si="1"/>
        <v>94686.79</v>
      </c>
    </row>
    <row r="32" spans="1:13" ht="29.4" customHeight="1" x14ac:dyDescent="0.3">
      <c r="A32" s="3"/>
      <c r="B32" s="16" t="s">
        <v>164</v>
      </c>
      <c r="C32" s="3" t="s">
        <v>165</v>
      </c>
      <c r="D32" s="17" t="s">
        <v>25</v>
      </c>
      <c r="E32" s="4"/>
      <c r="F32" s="29">
        <v>2684.2</v>
      </c>
      <c r="G32" s="30"/>
      <c r="H32" s="31"/>
      <c r="I32" s="31"/>
      <c r="J32" s="31"/>
      <c r="K32" s="47">
        <f t="shared" si="5"/>
        <v>0</v>
      </c>
      <c r="L32" s="31">
        <v>2675.29</v>
      </c>
      <c r="M32" s="52">
        <f t="shared" si="1"/>
        <v>8.9099999999998545</v>
      </c>
    </row>
    <row r="33" spans="1:13" ht="27" customHeight="1" x14ac:dyDescent="0.3">
      <c r="A33" s="3">
        <v>22</v>
      </c>
      <c r="B33" s="16" t="s">
        <v>87</v>
      </c>
      <c r="C33" s="3" t="s">
        <v>88</v>
      </c>
      <c r="D33" s="17" t="s">
        <v>25</v>
      </c>
      <c r="E33" s="4"/>
      <c r="F33" s="29">
        <v>8415.68</v>
      </c>
      <c r="G33" s="30"/>
      <c r="H33" s="31"/>
      <c r="I33" s="31"/>
      <c r="J33" s="31"/>
      <c r="K33" s="47">
        <f t="shared" si="5"/>
        <v>0</v>
      </c>
      <c r="L33" s="31">
        <v>8415</v>
      </c>
      <c r="M33" s="52">
        <f t="shared" si="1"/>
        <v>0.68000000000029104</v>
      </c>
    </row>
    <row r="34" spans="1:13" ht="27" customHeight="1" x14ac:dyDescent="0.3">
      <c r="A34" s="3"/>
      <c r="B34" s="16" t="s">
        <v>166</v>
      </c>
      <c r="C34" s="3" t="s">
        <v>167</v>
      </c>
      <c r="D34" s="17" t="s">
        <v>26</v>
      </c>
      <c r="E34" s="4"/>
      <c r="F34" s="29">
        <v>4953.5</v>
      </c>
      <c r="G34" s="30"/>
      <c r="H34" s="31"/>
      <c r="I34" s="31"/>
      <c r="J34" s="31"/>
      <c r="K34" s="47">
        <f t="shared" si="5"/>
        <v>0</v>
      </c>
      <c r="L34" s="31">
        <v>4951.28</v>
      </c>
      <c r="M34" s="52">
        <f t="shared" si="1"/>
        <v>2.2200000000002547</v>
      </c>
    </row>
    <row r="35" spans="1:13" ht="31.5" customHeight="1" x14ac:dyDescent="0.3">
      <c r="A35" s="3">
        <v>23</v>
      </c>
      <c r="B35" s="16" t="s">
        <v>89</v>
      </c>
      <c r="C35" s="3" t="s">
        <v>90</v>
      </c>
      <c r="D35" s="17" t="s">
        <v>26</v>
      </c>
      <c r="E35" s="4"/>
      <c r="F35" s="29">
        <v>69160.800000000003</v>
      </c>
      <c r="G35" s="30"/>
      <c r="H35" s="31"/>
      <c r="I35" s="31"/>
      <c r="J35" s="31"/>
      <c r="K35" s="47">
        <f t="shared" si="5"/>
        <v>0</v>
      </c>
      <c r="L35" s="31"/>
      <c r="M35" s="52">
        <f t="shared" si="1"/>
        <v>69160.800000000003</v>
      </c>
    </row>
    <row r="36" spans="1:13" ht="29.4" customHeight="1" x14ac:dyDescent="0.3">
      <c r="A36" s="3">
        <v>24</v>
      </c>
      <c r="B36" s="16" t="s">
        <v>91</v>
      </c>
      <c r="C36" s="3" t="s">
        <v>92</v>
      </c>
      <c r="D36" s="17" t="s">
        <v>27</v>
      </c>
      <c r="E36" s="4" t="s">
        <v>148</v>
      </c>
      <c r="F36" s="29">
        <v>224585.57</v>
      </c>
      <c r="G36" s="30" t="s">
        <v>149</v>
      </c>
      <c r="H36" s="31">
        <v>224585.57</v>
      </c>
      <c r="I36" s="31">
        <v>28571.72</v>
      </c>
      <c r="J36" s="31">
        <v>2866</v>
      </c>
      <c r="K36" s="47">
        <f t="shared" ref="K36:K39" si="6">H36+J36</f>
        <v>227451.57</v>
      </c>
      <c r="L36" s="31">
        <v>9</v>
      </c>
      <c r="M36" s="52">
        <f t="shared" si="1"/>
        <v>256014.29</v>
      </c>
    </row>
    <row r="37" spans="1:13" ht="30.75" customHeight="1" x14ac:dyDescent="0.3">
      <c r="A37" s="3">
        <v>25</v>
      </c>
      <c r="B37" s="16" t="s">
        <v>93</v>
      </c>
      <c r="C37" s="3" t="s">
        <v>94</v>
      </c>
      <c r="D37" s="17" t="s">
        <v>28</v>
      </c>
      <c r="E37" s="2" t="s">
        <v>178</v>
      </c>
      <c r="F37" s="29">
        <v>41787.11</v>
      </c>
      <c r="G37" s="46" t="s">
        <v>177</v>
      </c>
      <c r="H37" s="47">
        <v>41787.11</v>
      </c>
      <c r="I37" s="47">
        <v>3001.19</v>
      </c>
      <c r="J37" s="47">
        <v>771.82</v>
      </c>
      <c r="K37" s="47">
        <f t="shared" si="6"/>
        <v>42558.93</v>
      </c>
      <c r="L37" s="31"/>
      <c r="M37" s="52">
        <f t="shared" si="1"/>
        <v>45560.12</v>
      </c>
    </row>
    <row r="38" spans="1:13" ht="27" customHeight="1" x14ac:dyDescent="0.3">
      <c r="A38" s="3">
        <v>26</v>
      </c>
      <c r="B38" s="16" t="s">
        <v>95</v>
      </c>
      <c r="C38" s="3" t="s">
        <v>96</v>
      </c>
      <c r="D38" s="17" t="s">
        <v>29</v>
      </c>
      <c r="E38" s="4" t="s">
        <v>150</v>
      </c>
      <c r="F38" s="29">
        <v>172393.63</v>
      </c>
      <c r="G38" s="30" t="s">
        <v>151</v>
      </c>
      <c r="H38" s="31">
        <v>121362.24000000001</v>
      </c>
      <c r="I38" s="31">
        <v>24114.799999999999</v>
      </c>
      <c r="J38" s="31">
        <v>2054.77</v>
      </c>
      <c r="K38" s="47">
        <f t="shared" si="6"/>
        <v>123417.01000000001</v>
      </c>
      <c r="L38" s="31"/>
      <c r="M38" s="52">
        <f t="shared" si="1"/>
        <v>198563.19999999998</v>
      </c>
    </row>
    <row r="39" spans="1:13" ht="33.75" customHeight="1" x14ac:dyDescent="0.3">
      <c r="A39" s="3">
        <v>27</v>
      </c>
      <c r="B39" s="16" t="s">
        <v>97</v>
      </c>
      <c r="C39" s="3" t="s">
        <v>98</v>
      </c>
      <c r="D39" s="17" t="s">
        <v>30</v>
      </c>
      <c r="E39" s="4"/>
      <c r="F39" s="29">
        <v>69363.7</v>
      </c>
      <c r="G39" s="30"/>
      <c r="H39" s="31"/>
      <c r="I39" s="31"/>
      <c r="J39" s="31"/>
      <c r="K39" s="47">
        <f t="shared" si="6"/>
        <v>0</v>
      </c>
      <c r="L39" s="31">
        <v>2000</v>
      </c>
      <c r="M39" s="52">
        <f t="shared" si="1"/>
        <v>67363.7</v>
      </c>
    </row>
    <row r="40" spans="1:13" ht="56.4" customHeight="1" x14ac:dyDescent="0.3">
      <c r="A40" s="3">
        <v>28</v>
      </c>
      <c r="B40" s="16" t="s">
        <v>99</v>
      </c>
      <c r="C40" s="3" t="s">
        <v>100</v>
      </c>
      <c r="D40" s="17" t="s">
        <v>31</v>
      </c>
      <c r="E40" s="4" t="s">
        <v>152</v>
      </c>
      <c r="F40" s="29">
        <v>359209.92</v>
      </c>
      <c r="G40" s="30" t="s">
        <v>159</v>
      </c>
      <c r="H40" s="31">
        <v>276162.81</v>
      </c>
      <c r="I40" s="31">
        <v>125467.57</v>
      </c>
      <c r="J40" s="31">
        <v>7023.27</v>
      </c>
      <c r="K40" s="47">
        <f t="shared" ref="K40:K60" si="7">H40+J40</f>
        <v>283186.08</v>
      </c>
      <c r="L40" s="31">
        <v>58183.040000000001</v>
      </c>
      <c r="M40" s="52">
        <f t="shared" si="1"/>
        <v>433517.72000000003</v>
      </c>
    </row>
    <row r="41" spans="1:13" ht="33.75" customHeight="1" x14ac:dyDescent="0.3">
      <c r="A41" s="3">
        <v>29</v>
      </c>
      <c r="B41" s="16" t="s">
        <v>101</v>
      </c>
      <c r="C41" s="3" t="s">
        <v>102</v>
      </c>
      <c r="D41" s="17" t="s">
        <v>32</v>
      </c>
      <c r="E41" s="2" t="s">
        <v>179</v>
      </c>
      <c r="F41" s="29">
        <v>264182.37</v>
      </c>
      <c r="G41" s="46" t="s">
        <v>186</v>
      </c>
      <c r="H41" s="47">
        <v>110459.28</v>
      </c>
      <c r="I41" s="47">
        <v>16481.3</v>
      </c>
      <c r="J41" s="47">
        <v>1869.4</v>
      </c>
      <c r="K41" s="47">
        <f t="shared" si="7"/>
        <v>112328.68</v>
      </c>
      <c r="L41" s="31"/>
      <c r="M41" s="52">
        <f t="shared" si="1"/>
        <v>282533.07</v>
      </c>
    </row>
    <row r="42" spans="1:13" ht="33.75" customHeight="1" x14ac:dyDescent="0.3">
      <c r="A42" s="3">
        <v>30</v>
      </c>
      <c r="B42" s="16" t="s">
        <v>103</v>
      </c>
      <c r="C42" s="3" t="s">
        <v>104</v>
      </c>
      <c r="D42" s="17" t="s">
        <v>32</v>
      </c>
      <c r="E42" s="4"/>
      <c r="F42" s="29">
        <v>107939.39</v>
      </c>
      <c r="G42" s="30"/>
      <c r="H42" s="31"/>
      <c r="I42" s="31"/>
      <c r="J42" s="31"/>
      <c r="K42" s="47">
        <f t="shared" si="7"/>
        <v>0</v>
      </c>
      <c r="L42" s="31"/>
      <c r="M42" s="52">
        <f t="shared" ref="M42:M73" si="8">F42+I42+J42-L42</f>
        <v>107939.39</v>
      </c>
    </row>
    <row r="43" spans="1:13" ht="33.75" customHeight="1" x14ac:dyDescent="0.3">
      <c r="A43" s="3">
        <v>31</v>
      </c>
      <c r="B43" s="16" t="s">
        <v>105</v>
      </c>
      <c r="C43" s="3" t="s">
        <v>106</v>
      </c>
      <c r="D43" s="17" t="s">
        <v>33</v>
      </c>
      <c r="E43" s="4"/>
      <c r="F43" s="29">
        <v>4891.4399999999996</v>
      </c>
      <c r="G43" s="30"/>
      <c r="H43" s="31"/>
      <c r="I43" s="31"/>
      <c r="J43" s="31"/>
      <c r="K43" s="47">
        <f t="shared" si="7"/>
        <v>0</v>
      </c>
      <c r="L43" s="31"/>
      <c r="M43" s="52">
        <f t="shared" si="8"/>
        <v>4891.4399999999996</v>
      </c>
    </row>
    <row r="44" spans="1:13" ht="33.75" customHeight="1" x14ac:dyDescent="0.3">
      <c r="A44" s="3">
        <v>32</v>
      </c>
      <c r="B44" s="16" t="s">
        <v>107</v>
      </c>
      <c r="C44" s="3" t="s">
        <v>108</v>
      </c>
      <c r="D44" s="17" t="s">
        <v>34</v>
      </c>
      <c r="E44" s="4" t="s">
        <v>153</v>
      </c>
      <c r="F44" s="29">
        <v>514136.8</v>
      </c>
      <c r="G44" s="30" t="s">
        <v>154</v>
      </c>
      <c r="H44" s="31">
        <v>499080.43</v>
      </c>
      <c r="I44" s="31">
        <v>0</v>
      </c>
      <c r="J44" s="31">
        <v>4095.4</v>
      </c>
      <c r="K44" s="47">
        <f t="shared" si="7"/>
        <v>503175.83</v>
      </c>
      <c r="L44" s="31"/>
      <c r="M44" s="52">
        <f t="shared" si="8"/>
        <v>518232.2</v>
      </c>
    </row>
    <row r="45" spans="1:13" ht="33.75" customHeight="1" x14ac:dyDescent="0.3">
      <c r="A45" s="3">
        <v>33</v>
      </c>
      <c r="B45" s="16" t="s">
        <v>109</v>
      </c>
      <c r="C45" s="3" t="s">
        <v>110</v>
      </c>
      <c r="D45" s="17" t="s">
        <v>35</v>
      </c>
      <c r="E45" s="4"/>
      <c r="F45" s="29">
        <v>28822.85</v>
      </c>
      <c r="G45" s="30"/>
      <c r="H45" s="31"/>
      <c r="I45" s="31"/>
      <c r="J45" s="31"/>
      <c r="K45" s="47">
        <f t="shared" si="7"/>
        <v>0</v>
      </c>
      <c r="L45" s="31">
        <v>4520</v>
      </c>
      <c r="M45" s="52">
        <f t="shared" si="8"/>
        <v>24302.85</v>
      </c>
    </row>
    <row r="46" spans="1:13" ht="33.75" customHeight="1" x14ac:dyDescent="0.3">
      <c r="A46" s="3">
        <v>34</v>
      </c>
      <c r="B46" s="16" t="s">
        <v>111</v>
      </c>
      <c r="C46" s="3" t="s">
        <v>112</v>
      </c>
      <c r="D46" s="17" t="s">
        <v>36</v>
      </c>
      <c r="E46" s="2" t="s">
        <v>180</v>
      </c>
      <c r="F46" s="29">
        <v>34718.46</v>
      </c>
      <c r="G46" s="46" t="s">
        <v>185</v>
      </c>
      <c r="H46" s="47">
        <v>34718.46</v>
      </c>
      <c r="I46" s="47">
        <v>6274.99</v>
      </c>
      <c r="J46" s="47">
        <v>714.9</v>
      </c>
      <c r="K46" s="47">
        <f t="shared" si="7"/>
        <v>35433.360000000001</v>
      </c>
      <c r="L46" s="31"/>
      <c r="M46" s="52">
        <f t="shared" si="8"/>
        <v>41708.35</v>
      </c>
    </row>
    <row r="47" spans="1:13" ht="56.4" customHeight="1" x14ac:dyDescent="0.3">
      <c r="A47" s="3">
        <v>35</v>
      </c>
      <c r="B47" s="16" t="s">
        <v>113</v>
      </c>
      <c r="C47" s="3" t="s">
        <v>114</v>
      </c>
      <c r="D47" s="17" t="s">
        <v>37</v>
      </c>
      <c r="E47" s="4" t="s">
        <v>145</v>
      </c>
      <c r="F47" s="29">
        <v>230469.68</v>
      </c>
      <c r="G47" s="30" t="s">
        <v>155</v>
      </c>
      <c r="H47" s="26">
        <v>230469.68</v>
      </c>
      <c r="I47" s="26">
        <v>79131.27</v>
      </c>
      <c r="J47" s="31">
        <v>3148</v>
      </c>
      <c r="K47" s="47">
        <f t="shared" si="7"/>
        <v>233617.68</v>
      </c>
      <c r="L47" s="31"/>
      <c r="M47" s="52">
        <f t="shared" si="8"/>
        <v>312748.95</v>
      </c>
    </row>
    <row r="48" spans="1:13" ht="33.75" customHeight="1" x14ac:dyDescent="0.3">
      <c r="A48" s="3">
        <v>36</v>
      </c>
      <c r="B48" s="16" t="s">
        <v>115</v>
      </c>
      <c r="C48" s="3" t="s">
        <v>116</v>
      </c>
      <c r="D48" s="17" t="s">
        <v>38</v>
      </c>
      <c r="E48" s="4"/>
      <c r="F48" s="29">
        <v>16825.82</v>
      </c>
      <c r="G48" s="30"/>
      <c r="H48" s="31"/>
      <c r="I48" s="31"/>
      <c r="J48" s="31"/>
      <c r="K48" s="47">
        <f t="shared" si="7"/>
        <v>0</v>
      </c>
      <c r="L48" s="31">
        <v>16824</v>
      </c>
      <c r="M48" s="52">
        <f t="shared" si="8"/>
        <v>1.819999999999709</v>
      </c>
    </row>
    <row r="49" spans="1:13" ht="33.75" customHeight="1" x14ac:dyDescent="0.3">
      <c r="A49" s="3">
        <v>37</v>
      </c>
      <c r="B49" s="16" t="s">
        <v>117</v>
      </c>
      <c r="C49" s="3" t="s">
        <v>118</v>
      </c>
      <c r="D49" s="17" t="s">
        <v>39</v>
      </c>
      <c r="E49" s="4"/>
      <c r="F49" s="29">
        <v>22729.599999999999</v>
      </c>
      <c r="G49" s="30"/>
      <c r="H49" s="31"/>
      <c r="I49" s="31"/>
      <c r="J49" s="31"/>
      <c r="K49" s="47">
        <f t="shared" si="7"/>
        <v>0</v>
      </c>
      <c r="L49" s="31"/>
      <c r="M49" s="52">
        <f t="shared" si="8"/>
        <v>22729.599999999999</v>
      </c>
    </row>
    <row r="50" spans="1:13" ht="33.75" customHeight="1" x14ac:dyDescent="0.3">
      <c r="A50" s="3">
        <v>38</v>
      </c>
      <c r="B50" s="16" t="s">
        <v>119</v>
      </c>
      <c r="C50" s="3" t="s">
        <v>120</v>
      </c>
      <c r="D50" s="17" t="s">
        <v>40</v>
      </c>
      <c r="E50" s="4"/>
      <c r="F50" s="29">
        <v>4959.43</v>
      </c>
      <c r="G50" s="30"/>
      <c r="H50" s="31"/>
      <c r="I50" s="31"/>
      <c r="J50" s="31"/>
      <c r="K50" s="47">
        <f t="shared" si="7"/>
        <v>0</v>
      </c>
      <c r="L50" s="31">
        <v>3762.94</v>
      </c>
      <c r="M50" s="52">
        <f t="shared" si="8"/>
        <v>1196.4900000000002</v>
      </c>
    </row>
    <row r="51" spans="1:13" ht="33.75" customHeight="1" x14ac:dyDescent="0.3">
      <c r="A51" s="3">
        <v>39</v>
      </c>
      <c r="B51" s="16" t="s">
        <v>121</v>
      </c>
      <c r="C51" s="3" t="s">
        <v>122</v>
      </c>
      <c r="D51" s="17" t="s">
        <v>40</v>
      </c>
      <c r="E51" s="4"/>
      <c r="F51" s="29">
        <v>9720.1200000000008</v>
      </c>
      <c r="G51" s="30"/>
      <c r="H51" s="31"/>
      <c r="I51" s="31"/>
      <c r="J51" s="31"/>
      <c r="K51" s="47">
        <f t="shared" si="7"/>
        <v>0</v>
      </c>
      <c r="L51" s="31"/>
      <c r="M51" s="52">
        <f t="shared" si="8"/>
        <v>9720.1200000000008</v>
      </c>
    </row>
    <row r="52" spans="1:13" ht="33.75" customHeight="1" x14ac:dyDescent="0.3">
      <c r="A52" s="3">
        <v>40</v>
      </c>
      <c r="B52" s="16" t="s">
        <v>123</v>
      </c>
      <c r="C52" s="3" t="s">
        <v>124</v>
      </c>
      <c r="D52" s="17" t="s">
        <v>40</v>
      </c>
      <c r="E52" s="6"/>
      <c r="F52" s="29">
        <v>5048.9799999999996</v>
      </c>
      <c r="G52" s="30"/>
      <c r="H52" s="31"/>
      <c r="I52" s="31"/>
      <c r="J52" s="31"/>
      <c r="K52" s="47">
        <f t="shared" si="7"/>
        <v>0</v>
      </c>
      <c r="L52" s="31"/>
      <c r="M52" s="52">
        <f t="shared" si="8"/>
        <v>5048.9799999999996</v>
      </c>
    </row>
    <row r="53" spans="1:13" ht="33.75" customHeight="1" x14ac:dyDescent="0.3">
      <c r="A53" s="3">
        <v>41</v>
      </c>
      <c r="B53" s="16" t="s">
        <v>125</v>
      </c>
      <c r="C53" s="3" t="s">
        <v>126</v>
      </c>
      <c r="D53" s="17" t="s">
        <v>40</v>
      </c>
      <c r="E53" s="6"/>
      <c r="F53" s="29">
        <v>177200.27</v>
      </c>
      <c r="G53" s="30"/>
      <c r="H53" s="31"/>
      <c r="I53" s="31"/>
      <c r="J53" s="31"/>
      <c r="K53" s="47">
        <f t="shared" si="7"/>
        <v>0</v>
      </c>
      <c r="L53" s="31"/>
      <c r="M53" s="52">
        <f t="shared" si="8"/>
        <v>177200.27</v>
      </c>
    </row>
    <row r="54" spans="1:13" ht="33.75" customHeight="1" x14ac:dyDescent="0.3">
      <c r="A54" s="3">
        <v>42</v>
      </c>
      <c r="B54" s="16" t="s">
        <v>127</v>
      </c>
      <c r="C54" s="3" t="s">
        <v>128</v>
      </c>
      <c r="D54" s="17" t="s">
        <v>41</v>
      </c>
      <c r="E54" s="6"/>
      <c r="F54" s="29">
        <v>256971.29</v>
      </c>
      <c r="G54" s="30"/>
      <c r="H54" s="31"/>
      <c r="I54" s="31"/>
      <c r="J54" s="31"/>
      <c r="K54" s="47">
        <f t="shared" si="7"/>
        <v>0</v>
      </c>
      <c r="L54" s="31"/>
      <c r="M54" s="52">
        <f t="shared" si="8"/>
        <v>256971.29</v>
      </c>
    </row>
    <row r="55" spans="1:13" ht="33.75" customHeight="1" x14ac:dyDescent="0.3">
      <c r="A55" s="3">
        <v>43</v>
      </c>
      <c r="B55" s="16" t="s">
        <v>129</v>
      </c>
      <c r="C55" s="3" t="s">
        <v>130</v>
      </c>
      <c r="D55" s="17" t="s">
        <v>42</v>
      </c>
      <c r="E55" s="48" t="s">
        <v>181</v>
      </c>
      <c r="F55" s="29">
        <v>2973.74</v>
      </c>
      <c r="G55" s="49" t="s">
        <v>183</v>
      </c>
      <c r="H55" s="47">
        <v>2973.74</v>
      </c>
      <c r="I55" s="47">
        <v>110.83</v>
      </c>
      <c r="J55" s="47">
        <v>200</v>
      </c>
      <c r="K55" s="47">
        <f t="shared" si="7"/>
        <v>3173.74</v>
      </c>
      <c r="L55" s="31"/>
      <c r="M55" s="52">
        <f t="shared" si="8"/>
        <v>3284.5699999999997</v>
      </c>
    </row>
    <row r="56" spans="1:13" ht="33.75" customHeight="1" x14ac:dyDescent="0.3">
      <c r="A56" s="3">
        <v>44</v>
      </c>
      <c r="B56" s="16" t="s">
        <v>131</v>
      </c>
      <c r="C56" s="3" t="s">
        <v>132</v>
      </c>
      <c r="D56" s="17" t="s">
        <v>42</v>
      </c>
      <c r="E56" s="4"/>
      <c r="F56" s="29">
        <v>13820.48</v>
      </c>
      <c r="G56" s="32"/>
      <c r="H56" s="31"/>
      <c r="I56" s="31"/>
      <c r="J56" s="31"/>
      <c r="K56" s="47">
        <f t="shared" si="7"/>
        <v>0</v>
      </c>
      <c r="L56" s="31"/>
      <c r="M56" s="52">
        <f t="shared" si="8"/>
        <v>13820.48</v>
      </c>
    </row>
    <row r="57" spans="1:13" ht="33.75" customHeight="1" x14ac:dyDescent="0.3">
      <c r="A57" s="3">
        <v>45</v>
      </c>
      <c r="B57" s="16" t="s">
        <v>133</v>
      </c>
      <c r="C57" s="3" t="s">
        <v>134</v>
      </c>
      <c r="D57" s="17" t="s">
        <v>42</v>
      </c>
      <c r="E57" s="2" t="s">
        <v>182</v>
      </c>
      <c r="F57" s="29">
        <v>164648.28</v>
      </c>
      <c r="G57" s="49" t="s">
        <v>184</v>
      </c>
      <c r="H57" s="47">
        <v>164648.28</v>
      </c>
      <c r="I57" s="47">
        <v>47060.22</v>
      </c>
      <c r="J57" s="47">
        <v>2658.54</v>
      </c>
      <c r="K57" s="47">
        <f t="shared" si="7"/>
        <v>167306.82</v>
      </c>
      <c r="L57" s="31"/>
      <c r="M57" s="52">
        <f t="shared" si="8"/>
        <v>214367.04</v>
      </c>
    </row>
    <row r="58" spans="1:13" ht="33.75" customHeight="1" x14ac:dyDescent="0.3">
      <c r="A58" s="3">
        <v>46</v>
      </c>
      <c r="B58" s="16" t="s">
        <v>135</v>
      </c>
      <c r="C58" s="3" t="s">
        <v>136</v>
      </c>
      <c r="D58" s="17" t="s">
        <v>12</v>
      </c>
      <c r="E58" s="6"/>
      <c r="F58" s="29">
        <v>287440.93</v>
      </c>
      <c r="G58" s="32"/>
      <c r="H58" s="31"/>
      <c r="I58" s="31"/>
      <c r="J58" s="31"/>
      <c r="K58" s="47">
        <f t="shared" si="7"/>
        <v>0</v>
      </c>
      <c r="L58" s="31"/>
      <c r="M58" s="52">
        <f t="shared" si="8"/>
        <v>287440.93</v>
      </c>
    </row>
    <row r="59" spans="1:13" ht="59.4" customHeight="1" x14ac:dyDescent="0.3">
      <c r="A59" s="3">
        <v>47</v>
      </c>
      <c r="B59" s="16" t="s">
        <v>137</v>
      </c>
      <c r="C59" s="3" t="s">
        <v>138</v>
      </c>
      <c r="D59" s="17" t="s">
        <v>12</v>
      </c>
      <c r="E59" s="6" t="s">
        <v>156</v>
      </c>
      <c r="F59" s="29">
        <v>42359.99</v>
      </c>
      <c r="G59" s="32" t="s">
        <v>157</v>
      </c>
      <c r="H59" s="31">
        <v>42359.99</v>
      </c>
      <c r="I59" s="31">
        <v>4196.1099999999997</v>
      </c>
      <c r="J59" s="31">
        <v>798</v>
      </c>
      <c r="K59" s="47">
        <f t="shared" si="7"/>
        <v>43157.99</v>
      </c>
      <c r="L59" s="31">
        <v>20392.509999999998</v>
      </c>
      <c r="M59" s="52">
        <f t="shared" si="8"/>
        <v>26961.59</v>
      </c>
    </row>
    <row r="60" spans="1:13" ht="55.95" customHeight="1" x14ac:dyDescent="0.3">
      <c r="A60" s="3">
        <v>48</v>
      </c>
      <c r="B60" s="27" t="s">
        <v>160</v>
      </c>
      <c r="C60" s="3" t="s">
        <v>161</v>
      </c>
      <c r="D60" s="28" t="s">
        <v>15</v>
      </c>
      <c r="E60" s="6" t="s">
        <v>162</v>
      </c>
      <c r="F60" s="33">
        <v>12834.05</v>
      </c>
      <c r="G60" s="32" t="s">
        <v>163</v>
      </c>
      <c r="H60" s="31">
        <f>F60-L60</f>
        <v>1.5900000000001455</v>
      </c>
      <c r="I60" s="31">
        <v>845.22</v>
      </c>
      <c r="J60" s="31">
        <v>274</v>
      </c>
      <c r="K60" s="47">
        <f t="shared" si="7"/>
        <v>275.59000000000015</v>
      </c>
      <c r="L60" s="31">
        <v>12832.46</v>
      </c>
      <c r="M60" s="52">
        <f t="shared" si="8"/>
        <v>1120.8099999999995</v>
      </c>
    </row>
    <row r="61" spans="1:13" x14ac:dyDescent="0.3">
      <c r="A61" s="34"/>
      <c r="B61" s="35"/>
      <c r="C61" s="35"/>
      <c r="D61" s="35"/>
      <c r="E61" s="35"/>
      <c r="F61" s="37">
        <f>SUM(F10:F60)</f>
        <v>4865961.040000001</v>
      </c>
      <c r="G61" s="36"/>
      <c r="H61" s="5">
        <f>SUM(H10:H59)</f>
        <v>2275546.81</v>
      </c>
      <c r="I61" s="5">
        <f>SUM(I10:I60)</f>
        <v>521875.07999999996</v>
      </c>
      <c r="J61" s="5">
        <f>SUM(J10:J59)</f>
        <v>37825.9</v>
      </c>
      <c r="K61" s="23">
        <v>2348093.88</v>
      </c>
      <c r="L61" s="23">
        <f>SUM(L10:L60)</f>
        <v>277523.35000000003</v>
      </c>
      <c r="M61" s="53">
        <f>SUM(M10:M60)</f>
        <v>5148412.6700000009</v>
      </c>
    </row>
    <row r="62" spans="1:13" x14ac:dyDescent="0.3">
      <c r="A62" s="54"/>
      <c r="B62" s="55"/>
      <c r="C62" s="55"/>
      <c r="D62" s="55"/>
      <c r="E62" s="55"/>
      <c r="F62" s="55"/>
      <c r="G62" s="3" t="s">
        <v>9</v>
      </c>
      <c r="H62" s="56">
        <f>H61+J61</f>
        <v>2313372.71</v>
      </c>
      <c r="I62" s="57"/>
      <c r="J62" s="58"/>
      <c r="K62" s="24"/>
      <c r="L62" s="24"/>
      <c r="M62" s="51"/>
    </row>
    <row r="63" spans="1:13" x14ac:dyDescent="0.3">
      <c r="A63" s="20"/>
      <c r="B63" s="20"/>
      <c r="C63" s="20"/>
      <c r="D63" s="20"/>
      <c r="E63" s="20"/>
      <c r="F63" s="20"/>
      <c r="G63" s="20"/>
      <c r="H63" s="21"/>
      <c r="I63" s="21"/>
      <c r="J63" s="20"/>
      <c r="K63" s="25"/>
      <c r="L63" s="25"/>
    </row>
    <row r="64" spans="1:13" x14ac:dyDescent="0.3">
      <c r="A64" s="20"/>
      <c r="B64" s="20"/>
      <c r="C64" s="20"/>
      <c r="D64" s="20"/>
      <c r="E64" s="20"/>
      <c r="F64" s="20"/>
      <c r="G64" s="20"/>
      <c r="H64" s="21"/>
      <c r="I64" s="21"/>
      <c r="J64" s="20"/>
      <c r="K64" s="25"/>
      <c r="L64" s="25"/>
    </row>
    <row r="70" ht="28.5" customHeight="1" x14ac:dyDescent="0.3"/>
    <row r="71" ht="28.5" customHeight="1" x14ac:dyDescent="0.3"/>
    <row r="72" ht="28.5" customHeight="1" x14ac:dyDescent="0.3"/>
    <row r="73" ht="28.5" customHeight="1" x14ac:dyDescent="0.3"/>
    <row r="74" ht="28.5" customHeight="1" x14ac:dyDescent="0.3"/>
    <row r="75" ht="28.5" customHeight="1" x14ac:dyDescent="0.3"/>
    <row r="76" ht="28.5" customHeight="1" x14ac:dyDescent="0.3"/>
    <row r="77" ht="28.5" customHeight="1" x14ac:dyDescent="0.3"/>
    <row r="78" ht="28.5" customHeight="1" x14ac:dyDescent="0.3"/>
    <row r="79" ht="28.5" customHeight="1" x14ac:dyDescent="0.3"/>
    <row r="80" ht="28.5" customHeight="1" x14ac:dyDescent="0.3"/>
    <row r="81" ht="28.5" customHeight="1" x14ac:dyDescent="0.3"/>
    <row r="82" ht="28.5" customHeight="1" x14ac:dyDescent="0.3"/>
    <row r="83" ht="28.5" customHeight="1" x14ac:dyDescent="0.3"/>
    <row r="84" ht="28.5" customHeight="1" x14ac:dyDescent="0.3"/>
    <row r="85" ht="28.5" customHeight="1" x14ac:dyDescent="0.3"/>
    <row r="86" ht="28.5" customHeight="1" x14ac:dyDescent="0.3"/>
    <row r="87" ht="28.5" customHeight="1" x14ac:dyDescent="0.3"/>
    <row r="88" ht="28.5" customHeight="1" x14ac:dyDescent="0.3"/>
    <row r="89" ht="28.5" customHeight="1" x14ac:dyDescent="0.3"/>
    <row r="90" ht="28.5" customHeight="1" x14ac:dyDescent="0.3"/>
    <row r="91" ht="28.5" customHeight="1" x14ac:dyDescent="0.3"/>
    <row r="92" ht="28.5" customHeight="1" x14ac:dyDescent="0.3"/>
    <row r="93" ht="28.5" customHeight="1" x14ac:dyDescent="0.3"/>
    <row r="94" ht="28.5" customHeight="1" x14ac:dyDescent="0.3"/>
    <row r="95" ht="28.5" customHeight="1" x14ac:dyDescent="0.3"/>
    <row r="96" ht="28.5" customHeight="1" x14ac:dyDescent="0.3"/>
    <row r="97" ht="28.5" customHeight="1" x14ac:dyDescent="0.3"/>
    <row r="98" ht="28.5" customHeight="1" x14ac:dyDescent="0.3"/>
    <row r="99" ht="28.5" customHeight="1" x14ac:dyDescent="0.3"/>
    <row r="100" ht="28.5" customHeight="1" x14ac:dyDescent="0.3"/>
    <row r="101" ht="28.5" customHeight="1" x14ac:dyDescent="0.3"/>
    <row r="102" ht="28.5" customHeight="1" x14ac:dyDescent="0.3"/>
    <row r="103" ht="28.5" customHeight="1" x14ac:dyDescent="0.3"/>
    <row r="104" ht="28.5" customHeight="1" x14ac:dyDescent="0.3"/>
    <row r="105" ht="28.5" customHeight="1" x14ac:dyDescent="0.3"/>
    <row r="106" ht="28.5" customHeight="1" x14ac:dyDescent="0.3"/>
    <row r="107" ht="28.5" customHeight="1" x14ac:dyDescent="0.3"/>
    <row r="108" ht="28.5" customHeight="1" x14ac:dyDescent="0.3"/>
    <row r="109" ht="28.5" customHeight="1" x14ac:dyDescent="0.3"/>
    <row r="110" ht="28.5" customHeight="1" x14ac:dyDescent="0.3"/>
    <row r="111" ht="28.5" customHeight="1" x14ac:dyDescent="0.3"/>
    <row r="112" ht="28.5" customHeight="1" x14ac:dyDescent="0.3"/>
    <row r="113" ht="28.5" customHeight="1" x14ac:dyDescent="0.3"/>
    <row r="114" ht="28.5" customHeight="1" x14ac:dyDescent="0.3"/>
    <row r="115" ht="28.5" customHeight="1" x14ac:dyDescent="0.3"/>
    <row r="116" ht="28.5" customHeight="1" x14ac:dyDescent="0.3"/>
    <row r="117" ht="28.5" customHeight="1" x14ac:dyDescent="0.3"/>
    <row r="118" ht="28.5" customHeight="1" x14ac:dyDescent="0.3"/>
    <row r="119" ht="28.5" customHeight="1" x14ac:dyDescent="0.3"/>
    <row r="120" ht="28.5" customHeight="1" x14ac:dyDescent="0.3"/>
    <row r="121" ht="28.5" customHeight="1" x14ac:dyDescent="0.3"/>
    <row r="122" ht="28.5" customHeight="1" x14ac:dyDescent="0.3"/>
    <row r="123" ht="28.5" customHeight="1" x14ac:dyDescent="0.3"/>
    <row r="124" ht="28.5" customHeight="1" x14ac:dyDescent="0.3"/>
    <row r="125" ht="28.5" customHeight="1" x14ac:dyDescent="0.3"/>
    <row r="126" ht="28.5" customHeight="1" x14ac:dyDescent="0.3"/>
    <row r="127" ht="28.5" customHeight="1" x14ac:dyDescent="0.3"/>
    <row r="128" ht="28.5" customHeight="1" x14ac:dyDescent="0.3"/>
    <row r="129" ht="28.5" customHeight="1" x14ac:dyDescent="0.3"/>
    <row r="130" ht="28.5" customHeight="1" x14ac:dyDescent="0.3"/>
    <row r="131" ht="28.5" customHeight="1" x14ac:dyDescent="0.3"/>
    <row r="132" ht="28.5" customHeight="1" x14ac:dyDescent="0.3"/>
    <row r="133" ht="28.5" customHeight="1" x14ac:dyDescent="0.3"/>
    <row r="134" ht="28.5" customHeight="1" x14ac:dyDescent="0.3"/>
    <row r="135" ht="28.5" customHeight="1" x14ac:dyDescent="0.3"/>
    <row r="136" ht="28.5" customHeight="1" x14ac:dyDescent="0.3"/>
    <row r="137" ht="28.5" customHeight="1" x14ac:dyDescent="0.3"/>
    <row r="138" ht="28.5" customHeight="1" x14ac:dyDescent="0.3"/>
    <row r="139" ht="28.5" customHeight="1" x14ac:dyDescent="0.3"/>
    <row r="140" ht="28.5" customHeight="1" x14ac:dyDescent="0.3"/>
    <row r="148" ht="25.5" customHeight="1" x14ac:dyDescent="0.3"/>
    <row r="149" ht="25.5" customHeight="1" x14ac:dyDescent="0.3"/>
    <row r="150" ht="25.5" customHeight="1" x14ac:dyDescent="0.3"/>
    <row r="151" ht="25.5" customHeight="1" x14ac:dyDescent="0.3"/>
    <row r="152" ht="25.5" customHeight="1" x14ac:dyDescent="0.3"/>
    <row r="153" ht="25.5" customHeight="1" x14ac:dyDescent="0.3"/>
    <row r="154" ht="25.5" customHeight="1" x14ac:dyDescent="0.3"/>
    <row r="155" ht="25.5" customHeight="1" x14ac:dyDescent="0.3"/>
    <row r="156" ht="25.5" customHeight="1" x14ac:dyDescent="0.3"/>
  </sheetData>
  <mergeCells count="2">
    <mergeCell ref="A62:F62"/>
    <mergeCell ref="H62:J62"/>
  </mergeCells>
  <phoneticPr fontId="4" type="noConversion"/>
  <pageMargins left="0.7" right="0.7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0"/>
  <sheetViews>
    <sheetView zoomScaleNormal="100" workbookViewId="0">
      <selection activeCell="D8" sqref="D7:D8"/>
    </sheetView>
  </sheetViews>
  <sheetFormatPr defaultRowHeight="14.4" x14ac:dyDescent="0.3"/>
  <cols>
    <col min="2" max="2" width="17.33203125" style="7" customWidth="1"/>
    <col min="3" max="3" width="20.5546875" style="7" customWidth="1"/>
    <col min="4" max="4" width="17.5546875" style="7" customWidth="1"/>
    <col min="5" max="5" width="14.6640625" style="7" customWidth="1"/>
    <col min="6" max="7" width="8.88671875" style="7"/>
    <col min="9" max="9" width="9.5546875" style="44" bestFit="1" customWidth="1"/>
  </cols>
  <sheetData>
    <row r="3" spans="2:9" x14ac:dyDescent="0.3">
      <c r="B3" s="8"/>
      <c r="C3" s="8"/>
      <c r="D3" s="8"/>
      <c r="E3" s="8"/>
      <c r="F3" s="8"/>
      <c r="G3" s="8"/>
      <c r="H3" s="8"/>
      <c r="I3" s="42"/>
    </row>
    <row r="4" spans="2:9" x14ac:dyDescent="0.3">
      <c r="B4" s="59" t="s">
        <v>170</v>
      </c>
      <c r="C4" s="59"/>
      <c r="D4" s="59"/>
      <c r="E4" s="59"/>
      <c r="F4" s="59"/>
      <c r="G4" s="59"/>
      <c r="H4" s="59"/>
      <c r="I4" s="43"/>
    </row>
    <row r="5" spans="2:9" x14ac:dyDescent="0.3">
      <c r="B5" s="1"/>
      <c r="C5" s="2"/>
      <c r="D5" s="2"/>
      <c r="E5" s="2"/>
      <c r="F5" s="2"/>
      <c r="G5" s="2"/>
      <c r="H5" s="1"/>
      <c r="I5" s="42"/>
    </row>
    <row r="6" spans="2:9" ht="86.4" x14ac:dyDescent="0.3">
      <c r="B6" s="1" t="s">
        <v>0</v>
      </c>
      <c r="C6" s="2" t="s">
        <v>171</v>
      </c>
      <c r="D6" s="2" t="s">
        <v>172</v>
      </c>
      <c r="E6" s="2" t="s">
        <v>44</v>
      </c>
      <c r="F6" s="2"/>
      <c r="G6" s="2"/>
      <c r="H6" s="1"/>
      <c r="I6" s="42"/>
    </row>
    <row r="7" spans="2:9" x14ac:dyDescent="0.3">
      <c r="B7" s="39">
        <v>43983</v>
      </c>
      <c r="C7" s="40">
        <v>102842.44</v>
      </c>
      <c r="D7" s="38">
        <v>105000</v>
      </c>
      <c r="E7" s="3">
        <v>0</v>
      </c>
      <c r="F7" s="3"/>
      <c r="G7" s="3"/>
      <c r="H7" s="3"/>
    </row>
    <row r="8" spans="2:9" x14ac:dyDescent="0.3">
      <c r="B8" s="39">
        <v>44013</v>
      </c>
      <c r="C8" s="41">
        <v>26253.64</v>
      </c>
      <c r="D8" s="38">
        <v>300000</v>
      </c>
      <c r="E8" s="3">
        <v>0</v>
      </c>
      <c r="F8" s="3"/>
      <c r="G8" s="3"/>
      <c r="H8" s="3"/>
    </row>
    <row r="9" spans="2:9" x14ac:dyDescent="0.3">
      <c r="B9" s="3"/>
      <c r="C9" s="3"/>
      <c r="D9" s="3"/>
      <c r="E9" s="3"/>
      <c r="F9" s="3"/>
      <c r="G9" s="3"/>
      <c r="H9" s="3"/>
    </row>
    <row r="10" spans="2:9" x14ac:dyDescent="0.3">
      <c r="B10" s="8"/>
      <c r="C10" s="8"/>
      <c r="D10" s="8"/>
      <c r="E10" s="8"/>
      <c r="F10" s="8"/>
      <c r="G10" s="8"/>
      <c r="H10" s="8"/>
    </row>
  </sheetData>
  <mergeCells count="1">
    <mergeCell ref="B4:H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5" sqref="B5:H1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2021-02-12T03:03:34Z</dcterms:modified>
</cp:coreProperties>
</file>