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alcChain.xml><?xml version="1.0" encoding="utf-8"?>
<calcChain xmlns="http://schemas.openxmlformats.org/spreadsheetml/2006/main">
  <c r="H7" i="1"/>
  <c r="I7" s="1"/>
  <c r="J7" s="1"/>
  <c r="K7" s="1"/>
  <c r="L7" s="1"/>
  <c r="M7" s="1"/>
  <c r="N7" s="1"/>
  <c r="O7" s="1"/>
  <c r="P7" s="1"/>
  <c r="G7"/>
  <c r="G1"/>
  <c r="H1" s="1"/>
  <c r="I1" s="1"/>
  <c r="J1" s="1"/>
  <c r="K1" s="1"/>
  <c r="L1" s="1"/>
  <c r="M1" s="1"/>
  <c r="N1" s="1"/>
  <c r="O1" s="1"/>
  <c r="D6"/>
  <c r="F6" s="1"/>
  <c r="G6" s="1"/>
  <c r="H6" s="1"/>
  <c r="I6" s="1"/>
  <c r="J6" s="1"/>
  <c r="K6" s="1"/>
  <c r="L6" s="1"/>
  <c r="M6" s="1"/>
  <c r="N6" s="1"/>
  <c r="O6" s="1"/>
  <c r="D4"/>
  <c r="F4" s="1"/>
  <c r="G4" s="1"/>
  <c r="H4" s="1"/>
  <c r="I4" s="1"/>
  <c r="J4" s="1"/>
  <c r="K4" s="1"/>
  <c r="L4" s="1"/>
  <c r="M4" s="1"/>
  <c r="N4" s="1"/>
  <c r="O4" s="1"/>
  <c r="D9"/>
  <c r="F9" s="1"/>
  <c r="G9" s="1"/>
  <c r="H9" s="1"/>
  <c r="I9" s="1"/>
  <c r="J9" s="1"/>
  <c r="K9" s="1"/>
  <c r="L9" s="1"/>
  <c r="M9" s="1"/>
  <c r="N9" s="1"/>
  <c r="O9" s="1"/>
  <c r="P9" s="1"/>
  <c r="D3"/>
  <c r="F3" s="1"/>
  <c r="G3" s="1"/>
  <c r="H3" s="1"/>
  <c r="I3" s="1"/>
  <c r="J3" s="1"/>
  <c r="K3" s="1"/>
  <c r="L3" s="1"/>
  <c r="M3" s="1"/>
  <c r="N3" s="1"/>
  <c r="O3" s="1"/>
</calcChain>
</file>

<file path=xl/sharedStrings.xml><?xml version="1.0" encoding="utf-8"?>
<sst xmlns="http://schemas.openxmlformats.org/spreadsheetml/2006/main" count="34" uniqueCount="33">
  <si>
    <t>№ п/п</t>
  </si>
  <si>
    <t>Наименование</t>
  </si>
  <si>
    <t>1 торги</t>
  </si>
  <si>
    <t>2 торги</t>
  </si>
  <si>
    <t>НЕЗАЛОГ</t>
  </si>
  <si>
    <t>Здание ангара из металлоконструкций складского назначения. 748,8кв.м.</t>
  </si>
  <si>
    <t xml:space="preserve">Здание ангара из металлоконструкций складского назначения. 485,9 кв.м. </t>
  </si>
  <si>
    <t>ЗАЛОГ ОАО «УРАЛСИБ» и ООО «Союз Бизнес Строй» (снимается после продажи)</t>
  </si>
  <si>
    <t>Производственная база в составе: Земельный участок 16600 кв.м. (в собственности).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под базу комплектации, кадастровый №66:36:3002001:3; Здание ангара, нежилое, 466,6кв.м., инвентарный №65:420:001:015133480:0003:20000, литер В, этажность 1, кадастровый №66:36:3002001:207; Здание административное, нежилое, 265,6кв.м., инвентарный №65:420:001:015133480:0001:20000, литер А, этажность 2, кадастровый №66:36:3002001:208; Здание административное, нежилое, 1156,3кв.м., инвентарный №13548/420/01, Литер Д, этажность 3, кадастровый №66:36:3002001:205.</t>
  </si>
  <si>
    <t>Квартира трехкомнатная, 62,8 кв.м, в залоге ОАО «СКБ-БАНК» (ЗАЛОГ НЕ СНИМАЕТСЯ ПОСЛЕ ПРОДАЖИ).</t>
  </si>
  <si>
    <t>ЗАЛОГ ОАО «СКБ-БАНК» (ЗАЛОГ НЕ СНИМАЕТСЯ ПОСЛЕ ПРОДАЖИ)</t>
  </si>
  <si>
    <t>Шаг снижения</t>
  </si>
  <si>
    <t>05.09.2016-12.09.16</t>
  </si>
  <si>
    <t>12.09.16-19.09.16</t>
  </si>
  <si>
    <t>19.09.16-26.09.16</t>
  </si>
  <si>
    <t>26.09.16-03.10.16</t>
  </si>
  <si>
    <t>03.10.16-10.10.16</t>
  </si>
  <si>
    <t>10.10.16-17.10.16</t>
  </si>
  <si>
    <t>17.10.16-24.10.16</t>
  </si>
  <si>
    <t>24.10.16-31.10.16</t>
  </si>
  <si>
    <t>31.1016-07.11.16</t>
  </si>
  <si>
    <t>07.11.16-14.11.16</t>
  </si>
  <si>
    <t>05.09.16-19.09.16</t>
  </si>
  <si>
    <t>19.09.16-03.10.16</t>
  </si>
  <si>
    <t>03.10.16-17.10.16</t>
  </si>
  <si>
    <t>17.10.16-31.10.16</t>
  </si>
  <si>
    <t>31.10.16-15.11.16</t>
  </si>
  <si>
    <t>15.11.16-29.11.16</t>
  </si>
  <si>
    <t>29.11.16-13.12.16</t>
  </si>
  <si>
    <t>13.12.16-27.12.16</t>
  </si>
  <si>
    <t>27.12.16-17.01.17</t>
  </si>
  <si>
    <t>17.01.17-31.01.17</t>
  </si>
  <si>
    <t>31.01.17-14.02.17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</si>
</sst>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3" fillId="0" borderId="0" xfId="0" applyFont="1" applyAlignment="1">
      <alignment wrapText="1"/>
    </xf>
    <xf numFmtId="1" fontId="0" fillId="0" borderId="0" xfId="0" applyNumberFormat="1" applyAlignment="1">
      <alignment wrapText="1"/>
    </xf>
    <xf numFmtId="164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164" fontId="0" fillId="0" borderId="0" xfId="0" applyNumberFormat="1" applyAlignment="1">
      <alignment wrapText="1"/>
    </xf>
    <xf numFmtId="1" fontId="0" fillId="0" borderId="1" xfId="0" applyNumberForma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164" fontId="0" fillId="0" borderId="1" xfId="0" applyNumberFormat="1" applyBorder="1"/>
    <xf numFmtId="0" fontId="0" fillId="2" borderId="1" xfId="0" applyFill="1" applyBorder="1" applyAlignment="1">
      <alignment horizontal="center" wrapText="1"/>
    </xf>
    <xf numFmtId="0" fontId="0" fillId="2" borderId="0" xfId="0" applyFill="1"/>
    <xf numFmtId="0" fontId="0" fillId="2" borderId="1" xfId="0" applyFill="1" applyBorder="1" applyAlignment="1">
      <alignment horizontal="center" wrapText="1"/>
    </xf>
    <xf numFmtId="0" fontId="4" fillId="2" borderId="1" xfId="0" applyFont="1" applyFill="1" applyBorder="1" applyAlignment="1">
      <alignment vertical="top" wrapText="1"/>
    </xf>
    <xf numFmtId="1" fontId="0" fillId="2" borderId="1" xfId="0" applyNumberForma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9" fontId="0" fillId="2" borderId="1" xfId="0" applyNumberFormat="1" applyFill="1" applyBorder="1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0" fillId="0" borderId="2" xfId="0" applyNumberFormat="1" applyBorder="1"/>
    <xf numFmtId="9" fontId="0" fillId="2" borderId="2" xfId="0" applyNumberFormat="1" applyFill="1" applyBorder="1"/>
    <xf numFmtId="0" fontId="4" fillId="2" borderId="1" xfId="0" applyNumberFormat="1" applyFont="1" applyFill="1" applyBorder="1" applyAlignment="1">
      <alignment horizontal="center" wrapText="1"/>
    </xf>
    <xf numFmtId="0" fontId="4" fillId="2" borderId="1" xfId="0" applyNumberFormat="1" applyFont="1" applyFill="1" applyBorder="1" applyAlignment="1">
      <alignment wrapText="1"/>
    </xf>
    <xf numFmtId="0" fontId="4" fillId="2" borderId="2" xfId="0" applyNumberFormat="1" applyFont="1" applyFill="1" applyBorder="1" applyAlignment="1">
      <alignment wrapText="1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/>
    <xf numFmtId="0" fontId="0" fillId="0" borderId="2" xfId="0" applyFill="1" applyBorder="1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topLeftCell="D1" zoomScaleNormal="100" workbookViewId="0">
      <selection activeCell="O2" sqref="O2"/>
    </sheetView>
  </sheetViews>
  <sheetFormatPr defaultRowHeight="15"/>
  <cols>
    <col min="1" max="1" width="5" style="1" customWidth="1"/>
    <col min="2" max="2" width="14" style="3" customWidth="1"/>
    <col min="3" max="3" width="15.7109375" style="7" customWidth="1"/>
    <col min="4" max="5" width="15.85546875" style="4" customWidth="1"/>
    <col min="6" max="6" width="15.42578125" customWidth="1"/>
    <col min="7" max="7" width="14.28515625" customWidth="1"/>
    <col min="8" max="16" width="13.85546875" customWidth="1"/>
  </cols>
  <sheetData>
    <row r="1" spans="1:16" s="12" customFormat="1" ht="44.25" customHeight="1">
      <c r="A1" s="20" t="s">
        <v>0</v>
      </c>
      <c r="B1" s="21" t="s">
        <v>1</v>
      </c>
      <c r="C1" s="22" t="s">
        <v>2</v>
      </c>
      <c r="D1" s="18" t="s">
        <v>3</v>
      </c>
      <c r="E1" s="18" t="s">
        <v>11</v>
      </c>
      <c r="F1" s="19">
        <v>1</v>
      </c>
      <c r="G1" s="19">
        <f>F1-10%</f>
        <v>0.9</v>
      </c>
      <c r="H1" s="19">
        <f t="shared" ref="H1:O1" si="0">G1-10%</f>
        <v>0.8</v>
      </c>
      <c r="I1" s="19">
        <f t="shared" si="0"/>
        <v>0.70000000000000007</v>
      </c>
      <c r="J1" s="19">
        <f t="shared" si="0"/>
        <v>0.60000000000000009</v>
      </c>
      <c r="K1" s="19">
        <f t="shared" si="0"/>
        <v>0.50000000000000011</v>
      </c>
      <c r="L1" s="19">
        <f t="shared" si="0"/>
        <v>0.40000000000000013</v>
      </c>
      <c r="M1" s="19">
        <f t="shared" si="0"/>
        <v>0.30000000000000016</v>
      </c>
      <c r="N1" s="19">
        <f>M1-10%</f>
        <v>0.20000000000000015</v>
      </c>
      <c r="O1" s="19">
        <f t="shared" si="0"/>
        <v>0.10000000000000014</v>
      </c>
    </row>
    <row r="2" spans="1:16" s="12" customFormat="1" ht="24.75" customHeight="1">
      <c r="A2" s="9" t="s">
        <v>4</v>
      </c>
      <c r="B2" s="11"/>
      <c r="C2" s="11"/>
      <c r="D2" s="11"/>
      <c r="E2" s="17">
        <v>0.1</v>
      </c>
      <c r="F2" s="25" t="s">
        <v>12</v>
      </c>
      <c r="G2" s="25" t="s">
        <v>13</v>
      </c>
      <c r="H2" s="25" t="s">
        <v>14</v>
      </c>
      <c r="I2" s="25" t="s">
        <v>15</v>
      </c>
      <c r="J2" s="25" t="s">
        <v>16</v>
      </c>
      <c r="K2" s="25" t="s">
        <v>17</v>
      </c>
      <c r="L2" s="25" t="s">
        <v>18</v>
      </c>
      <c r="M2" s="25" t="s">
        <v>19</v>
      </c>
      <c r="N2" s="25" t="s">
        <v>20</v>
      </c>
      <c r="O2" s="25" t="s">
        <v>21</v>
      </c>
    </row>
    <row r="3" spans="1:16" ht="15" customHeight="1">
      <c r="A3" s="2">
        <v>1</v>
      </c>
      <c r="B3" s="6" t="s">
        <v>5</v>
      </c>
      <c r="C3" s="8">
        <v>786240</v>
      </c>
      <c r="D3" s="5">
        <f>C3/100*90</f>
        <v>707616</v>
      </c>
      <c r="E3" s="5">
        <v>70761.600000000006</v>
      </c>
      <c r="F3" s="10">
        <f>D3</f>
        <v>707616</v>
      </c>
      <c r="G3" s="10">
        <f>F3-70761.6</f>
        <v>636854.4</v>
      </c>
      <c r="H3" s="10">
        <f t="shared" ref="H3:O3" si="1">G3-70761.6</f>
        <v>566092.80000000005</v>
      </c>
      <c r="I3" s="10">
        <f t="shared" si="1"/>
        <v>495331.20000000007</v>
      </c>
      <c r="J3" s="10">
        <f t="shared" si="1"/>
        <v>424569.60000000009</v>
      </c>
      <c r="K3" s="10">
        <f t="shared" si="1"/>
        <v>353808.00000000012</v>
      </c>
      <c r="L3" s="10">
        <f t="shared" si="1"/>
        <v>283046.40000000014</v>
      </c>
      <c r="M3" s="10">
        <f t="shared" si="1"/>
        <v>212284.80000000013</v>
      </c>
      <c r="N3" s="10">
        <f t="shared" si="1"/>
        <v>141523.20000000013</v>
      </c>
      <c r="O3" s="23">
        <f t="shared" si="1"/>
        <v>70761.600000000122</v>
      </c>
    </row>
    <row r="4" spans="1:16" ht="18" customHeight="1">
      <c r="A4" s="2">
        <v>2</v>
      </c>
      <c r="B4" s="6" t="s">
        <v>6</v>
      </c>
      <c r="C4" s="8">
        <v>510195</v>
      </c>
      <c r="D4" s="5">
        <f>C4/100*90</f>
        <v>459175.5</v>
      </c>
      <c r="E4" s="5">
        <v>45917.55</v>
      </c>
      <c r="F4" s="10">
        <f>D4</f>
        <v>459175.5</v>
      </c>
      <c r="G4" s="10">
        <f>F4-45917.55</f>
        <v>413257.95</v>
      </c>
      <c r="H4" s="10">
        <f t="shared" ref="H4:O4" si="2">G4-45917.55</f>
        <v>367340.4</v>
      </c>
      <c r="I4" s="10">
        <f t="shared" si="2"/>
        <v>321422.85000000003</v>
      </c>
      <c r="J4" s="10">
        <f t="shared" si="2"/>
        <v>275505.30000000005</v>
      </c>
      <c r="K4" s="10">
        <f t="shared" si="2"/>
        <v>229587.75000000006</v>
      </c>
      <c r="L4" s="10">
        <f t="shared" si="2"/>
        <v>183670.20000000007</v>
      </c>
      <c r="M4" s="10">
        <f t="shared" si="2"/>
        <v>137752.65000000008</v>
      </c>
      <c r="N4" s="10">
        <f t="shared" si="2"/>
        <v>91835.100000000079</v>
      </c>
      <c r="O4" s="23">
        <f t="shared" si="2"/>
        <v>45917.550000000076</v>
      </c>
    </row>
    <row r="5" spans="1:16" s="31" customFormat="1" ht="25.5" customHeight="1">
      <c r="A5" s="9" t="s">
        <v>10</v>
      </c>
      <c r="B5" s="11"/>
      <c r="C5" s="11"/>
      <c r="D5" s="11"/>
      <c r="E5" s="28"/>
      <c r="F5" s="29"/>
      <c r="G5" s="29"/>
      <c r="H5" s="29"/>
      <c r="I5" s="29"/>
      <c r="J5" s="29"/>
      <c r="K5" s="29"/>
      <c r="L5" s="29"/>
      <c r="M5" s="29"/>
      <c r="N5" s="29"/>
      <c r="O5" s="30"/>
    </row>
    <row r="6" spans="1:16" ht="17.25" customHeight="1">
      <c r="A6" s="2">
        <v>4</v>
      </c>
      <c r="B6" s="6" t="s">
        <v>9</v>
      </c>
      <c r="C6" s="8">
        <v>3673508</v>
      </c>
      <c r="D6" s="5">
        <f>C6/100*90</f>
        <v>3306157.2</v>
      </c>
      <c r="E6" s="5">
        <v>330615.71999999997</v>
      </c>
      <c r="F6" s="10">
        <f>D6</f>
        <v>3306157.2</v>
      </c>
      <c r="G6" s="10">
        <f>F6-330615.72</f>
        <v>2975541.4800000004</v>
      </c>
      <c r="H6" s="10">
        <f t="shared" ref="H6:O6" si="3">G6-330615.72</f>
        <v>2644925.7600000007</v>
      </c>
      <c r="I6" s="10">
        <f t="shared" si="3"/>
        <v>2314310.040000001</v>
      </c>
      <c r="J6" s="10">
        <f t="shared" si="3"/>
        <v>1983694.320000001</v>
      </c>
      <c r="K6" s="10">
        <f t="shared" si="3"/>
        <v>1653078.600000001</v>
      </c>
      <c r="L6" s="10">
        <f t="shared" si="3"/>
        <v>1322462.8800000011</v>
      </c>
      <c r="M6" s="10">
        <f t="shared" si="3"/>
        <v>991847.16000000108</v>
      </c>
      <c r="N6" s="10">
        <f t="shared" si="3"/>
        <v>661231.44000000111</v>
      </c>
      <c r="O6" s="10">
        <f t="shared" si="3"/>
        <v>330615.72000000114</v>
      </c>
    </row>
    <row r="7" spans="1:16" s="12" customFormat="1" ht="18" customHeight="1">
      <c r="A7" s="13"/>
      <c r="B7" s="14"/>
      <c r="C7" s="15"/>
      <c r="D7" s="16"/>
      <c r="E7" s="18" t="s">
        <v>11</v>
      </c>
      <c r="F7" s="19">
        <v>1</v>
      </c>
      <c r="G7" s="19">
        <f>F7-5%</f>
        <v>0.95</v>
      </c>
      <c r="H7" s="19">
        <f t="shared" ref="H7:P7" si="4">G7-5%</f>
        <v>0.89999999999999991</v>
      </c>
      <c r="I7" s="19">
        <f t="shared" si="4"/>
        <v>0.84999999999999987</v>
      </c>
      <c r="J7" s="19">
        <f t="shared" si="4"/>
        <v>0.79999999999999982</v>
      </c>
      <c r="K7" s="19">
        <f t="shared" si="4"/>
        <v>0.74999999999999978</v>
      </c>
      <c r="L7" s="19">
        <f t="shared" si="4"/>
        <v>0.69999999999999973</v>
      </c>
      <c r="M7" s="19">
        <f t="shared" si="4"/>
        <v>0.64999999999999969</v>
      </c>
      <c r="N7" s="19">
        <f t="shared" si="4"/>
        <v>0.59999999999999964</v>
      </c>
      <c r="O7" s="24">
        <f t="shared" si="4"/>
        <v>0.5499999999999996</v>
      </c>
      <c r="P7" s="19">
        <f t="shared" si="4"/>
        <v>0.49999999999999961</v>
      </c>
    </row>
    <row r="8" spans="1:16" s="12" customFormat="1" ht="24.75" customHeight="1">
      <c r="A8" s="9" t="s">
        <v>7</v>
      </c>
      <c r="B8" s="11"/>
      <c r="C8" s="11"/>
      <c r="D8" s="11"/>
      <c r="E8" s="17">
        <v>0.05</v>
      </c>
      <c r="F8" s="26" t="s">
        <v>22</v>
      </c>
      <c r="G8" s="26" t="s">
        <v>23</v>
      </c>
      <c r="H8" s="26" t="s">
        <v>24</v>
      </c>
      <c r="I8" s="26" t="s">
        <v>25</v>
      </c>
      <c r="J8" s="26" t="s">
        <v>26</v>
      </c>
      <c r="K8" s="26" t="s">
        <v>27</v>
      </c>
      <c r="L8" s="26" t="s">
        <v>28</v>
      </c>
      <c r="M8" s="26" t="s">
        <v>29</v>
      </c>
      <c r="N8" s="26" t="s">
        <v>30</v>
      </c>
      <c r="O8" s="27" t="s">
        <v>31</v>
      </c>
      <c r="P8" s="26" t="s">
        <v>32</v>
      </c>
    </row>
    <row r="9" spans="1:16" ht="18" customHeight="1">
      <c r="A9" s="2">
        <v>3</v>
      </c>
      <c r="B9" s="6" t="s">
        <v>8</v>
      </c>
      <c r="C9" s="8">
        <v>33244000</v>
      </c>
      <c r="D9" s="5">
        <f>C9/100*90</f>
        <v>29919600</v>
      </c>
      <c r="E9" s="5">
        <v>1495980</v>
      </c>
      <c r="F9" s="10">
        <f>D9</f>
        <v>29919600</v>
      </c>
      <c r="G9" s="10">
        <f>F9-1495980</f>
        <v>28423620</v>
      </c>
      <c r="H9" s="10">
        <f t="shared" ref="H9:P9" si="5">G9-1495980</f>
        <v>26927640</v>
      </c>
      <c r="I9" s="10">
        <f t="shared" si="5"/>
        <v>25431660</v>
      </c>
      <c r="J9" s="10">
        <f t="shared" si="5"/>
        <v>23935680</v>
      </c>
      <c r="K9" s="10">
        <f t="shared" si="5"/>
        <v>22439700</v>
      </c>
      <c r="L9" s="10">
        <f t="shared" si="5"/>
        <v>20943720</v>
      </c>
      <c r="M9" s="10">
        <f t="shared" si="5"/>
        <v>19447740</v>
      </c>
      <c r="N9" s="10">
        <f t="shared" si="5"/>
        <v>17951760</v>
      </c>
      <c r="O9" s="23">
        <f t="shared" si="5"/>
        <v>16455780</v>
      </c>
      <c r="P9" s="10">
        <f t="shared" si="5"/>
        <v>14959800</v>
      </c>
    </row>
    <row r="10" spans="1:16">
      <c r="C10" s="4"/>
    </row>
    <row r="11" spans="1:16">
      <c r="C11" s="4"/>
    </row>
    <row r="12" spans="1:16">
      <c r="C12" s="4"/>
    </row>
    <row r="13" spans="1:16">
      <c r="C13" s="4"/>
    </row>
    <row r="14" spans="1:16">
      <c r="C14" s="4"/>
    </row>
  </sheetData>
  <mergeCells count="3">
    <mergeCell ref="A8:D8"/>
    <mergeCell ref="A2:D2"/>
    <mergeCell ref="A5:D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2016-08-26T12:34:14Z</dcterms:modified>
</cp:coreProperties>
</file>