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K1" i="1"/>
  <c r="L1" s="1"/>
  <c r="M1" s="1"/>
  <c r="N1" s="1"/>
  <c r="O1" s="1"/>
  <c r="P1" s="1"/>
  <c r="Q1" s="1"/>
  <c r="R1" s="1"/>
  <c r="S1" s="1"/>
  <c r="T1" s="1"/>
  <c r="U1" s="1"/>
  <c r="V1" s="1"/>
  <c r="W1" s="1"/>
  <c r="X1" s="1"/>
  <c r="Y1" s="1"/>
  <c r="Z1" s="1"/>
  <c r="AA1" s="1"/>
  <c r="J1"/>
  <c r="I1"/>
  <c r="H1"/>
  <c r="H2"/>
  <c r="I2" s="1"/>
  <c r="J2" s="1"/>
  <c r="K2" s="1"/>
  <c r="L2" s="1"/>
  <c r="M2" s="1"/>
  <c r="N2" s="1"/>
  <c r="O2" s="1"/>
  <c r="P2" s="1"/>
  <c r="Q2" s="1"/>
  <c r="R2" s="1"/>
  <c r="S2" s="1"/>
  <c r="T2" s="1"/>
  <c r="U2" s="1"/>
  <c r="V2" s="1"/>
  <c r="W2" s="1"/>
  <c r="X2" s="1"/>
  <c r="Y2" s="1"/>
  <c r="Z2" s="1"/>
  <c r="D6"/>
  <c r="E6" s="1"/>
  <c r="D5"/>
  <c r="E5" s="1"/>
  <c r="D4"/>
  <c r="E4" s="1"/>
  <c r="G5" l="1"/>
  <c r="H5" s="1"/>
  <c r="I5" s="1"/>
  <c r="J5" s="1"/>
  <c r="K5" s="1"/>
  <c r="L5" s="1"/>
  <c r="M5" s="1"/>
  <c r="N5" s="1"/>
  <c r="O5" s="1"/>
  <c r="P5" s="1"/>
  <c r="Q5" s="1"/>
  <c r="R5" s="1"/>
  <c r="S5" s="1"/>
  <c r="T5" s="1"/>
  <c r="U5" s="1"/>
  <c r="V5" s="1"/>
  <c r="W5" s="1"/>
  <c r="X5" s="1"/>
  <c r="Y5" s="1"/>
  <c r="Z5" s="1"/>
  <c r="AA5" s="1"/>
  <c r="F5"/>
  <c r="G4"/>
  <c r="H4" s="1"/>
  <c r="I4" s="1"/>
  <c r="J4" s="1"/>
  <c r="K4" s="1"/>
  <c r="L4" s="1"/>
  <c r="M4" s="1"/>
  <c r="N4" s="1"/>
  <c r="O4" s="1"/>
  <c r="P4" s="1"/>
  <c r="Q4" s="1"/>
  <c r="R4" s="1"/>
  <c r="S4" s="1"/>
  <c r="T4" s="1"/>
  <c r="U4" s="1"/>
  <c r="V4" s="1"/>
  <c r="W4" s="1"/>
  <c r="X4" s="1"/>
  <c r="Y4" s="1"/>
  <c r="Z4" s="1"/>
  <c r="AA4" s="1"/>
  <c r="F4"/>
  <c r="G6"/>
  <c r="H6" s="1"/>
  <c r="I6" s="1"/>
  <c r="J6" s="1"/>
  <c r="K6" s="1"/>
  <c r="L6" s="1"/>
  <c r="M6" s="1"/>
  <c r="N6" s="1"/>
  <c r="O6" s="1"/>
  <c r="P6" s="1"/>
  <c r="Q6" s="1"/>
  <c r="R6" s="1"/>
  <c r="S6" s="1"/>
  <c r="T6" s="1"/>
  <c r="U6" s="1"/>
  <c r="V6" s="1"/>
  <c r="W6" s="1"/>
  <c r="X6" s="1"/>
  <c r="Y6" s="1"/>
  <c r="Z6" s="1"/>
  <c r="AA6" s="1"/>
  <c r="F6"/>
</calcChain>
</file>

<file path=xl/sharedStrings.xml><?xml version="1.0" encoding="utf-8"?>
<sst xmlns="http://schemas.openxmlformats.org/spreadsheetml/2006/main" count="30" uniqueCount="30">
  <si>
    <t>№ лота</t>
  </si>
  <si>
    <t>Наименование</t>
  </si>
  <si>
    <t>Цена на повторных торгах</t>
  </si>
  <si>
    <t>Цена на первых торгах</t>
  </si>
  <si>
    <t>Земельный участок,кадастровый номер63:26:0603007:18,площадью72000кв.м.,в Самарской области,Красноярском  районе,ОАО"Старобуянское".</t>
  </si>
  <si>
    <t>Земельный участок,кадастровый номер63:26:0601002:79,площадью84000кв.м.,в Самарской области,Красноярском  районе,ОАО"Старобуянское"</t>
  </si>
  <si>
    <t>Земельный участок,кадастровый номер 63:26:1503009:30,площадью249363кв.м.,в Самарской области,Красноярском районе,с.Кривое Озеро.</t>
  </si>
  <si>
    <t>Цена на публичке №2</t>
  </si>
  <si>
    <t>Шаг снижения - 5%</t>
  </si>
  <si>
    <t>17.02.14-24.02.14</t>
  </si>
  <si>
    <t>24.02.14-03.03.14</t>
  </si>
  <si>
    <t>03.03.14-10.03.14</t>
  </si>
  <si>
    <t>10.03.14-17.03.14</t>
  </si>
  <si>
    <t>17.03.14-24.03.14</t>
  </si>
  <si>
    <t>24.03.14-31.03.14</t>
  </si>
  <si>
    <t>31.03.14-07.04.14</t>
  </si>
  <si>
    <t>07.04.14-14.04.14</t>
  </si>
  <si>
    <t>14.04.14-21.04.14</t>
  </si>
  <si>
    <t>21.04.14-28.04.14</t>
  </si>
  <si>
    <t>28.04.14-05.05.14</t>
  </si>
  <si>
    <t>05.05.14-12.05.14</t>
  </si>
  <si>
    <t>12.05.14-19.05.14</t>
  </si>
  <si>
    <t>19.05.14-26.05.14</t>
  </si>
  <si>
    <t>26.05.14-02.06.14</t>
  </si>
  <si>
    <t>02.06.14-09.06.14</t>
  </si>
  <si>
    <t>09.06.14-16.06.14</t>
  </si>
  <si>
    <t>16.06.14-23.06.14</t>
  </si>
  <si>
    <t>23.06.14-30.06.14</t>
  </si>
  <si>
    <t>30.06.14-07.07.14</t>
  </si>
  <si>
    <t>07.07.14-14.07.14</t>
  </si>
</sst>
</file>

<file path=xl/styles.xml><?xml version="1.0" encoding="utf-8"?>
<styleSheet xmlns="http://schemas.openxmlformats.org/spreadsheetml/2006/main">
  <numFmts count="1">
    <numFmt numFmtId="164" formatCode="#,##0.00_р_."/>
  </numFmts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8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2" fontId="0" fillId="0" borderId="0" xfId="0" applyNumberFormat="1" applyAlignment="1">
      <alignment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9" fontId="1" fillId="0" borderId="2" xfId="0" applyNumberFormat="1" applyFon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9" fontId="0" fillId="0" borderId="3" xfId="0" applyNumberFormat="1" applyBorder="1" applyAlignment="1">
      <alignment horizontal="center" vertical="center"/>
    </xf>
    <xf numFmtId="9" fontId="0" fillId="0" borderId="4" xfId="0" applyNumberFormat="1" applyBorder="1" applyAlignment="1">
      <alignment horizontal="center"/>
    </xf>
    <xf numFmtId="9" fontId="0" fillId="0" borderId="5" xfId="0" applyNumberForma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9" fontId="1" fillId="0" borderId="1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vertical="center"/>
    </xf>
    <xf numFmtId="164" fontId="0" fillId="0" borderId="8" xfId="0" applyNumberFormat="1" applyBorder="1" applyAlignment="1">
      <alignment horizontal="center" vertical="center"/>
    </xf>
    <xf numFmtId="164" fontId="0" fillId="0" borderId="10" xfId="0" applyNumberFormat="1" applyBorder="1" applyAlignment="1">
      <alignment vertical="center"/>
    </xf>
    <xf numFmtId="1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8"/>
  <sheetViews>
    <sheetView tabSelected="1" zoomScaleNormal="100" workbookViewId="0">
      <selection activeCell="I11" sqref="I11"/>
    </sheetView>
  </sheetViews>
  <sheetFormatPr defaultRowHeight="15"/>
  <cols>
    <col min="1" max="1" width="4.5703125" style="4" customWidth="1"/>
    <col min="2" max="2" width="34.140625" style="1" customWidth="1"/>
    <col min="3" max="3" width="12.140625" style="6" customWidth="1"/>
    <col min="4" max="4" width="12" style="6" customWidth="1"/>
    <col min="5" max="5" width="10.5703125" style="6" customWidth="1"/>
    <col min="6" max="6" width="8.85546875" style="6" customWidth="1"/>
    <col min="7" max="7" width="13.140625" style="6" customWidth="1"/>
    <col min="8" max="8" width="13.140625" customWidth="1"/>
    <col min="9" max="14" width="13.28515625" bestFit="1" customWidth="1"/>
    <col min="15" max="25" width="11.7109375" bestFit="1" customWidth="1"/>
    <col min="26" max="27" width="10.7109375" bestFit="1" customWidth="1"/>
  </cols>
  <sheetData>
    <row r="1" spans="1:27" ht="15.75" thickBot="1">
      <c r="G1" s="27">
        <v>1</v>
      </c>
      <c r="H1" s="27">
        <f>G1+1</f>
        <v>2</v>
      </c>
      <c r="I1" s="27">
        <f t="shared" ref="I1:AA1" si="0">H1+1</f>
        <v>3</v>
      </c>
      <c r="J1" s="27">
        <f t="shared" si="0"/>
        <v>4</v>
      </c>
      <c r="K1" s="27">
        <f t="shared" si="0"/>
        <v>5</v>
      </c>
      <c r="L1" s="27">
        <f t="shared" si="0"/>
        <v>6</v>
      </c>
      <c r="M1" s="27">
        <f t="shared" si="0"/>
        <v>7</v>
      </c>
      <c r="N1" s="27">
        <f t="shared" si="0"/>
        <v>8</v>
      </c>
      <c r="O1" s="27">
        <f t="shared" si="0"/>
        <v>9</v>
      </c>
      <c r="P1" s="27">
        <f t="shared" si="0"/>
        <v>10</v>
      </c>
      <c r="Q1" s="27">
        <f t="shared" si="0"/>
        <v>11</v>
      </c>
      <c r="R1" s="27">
        <f t="shared" si="0"/>
        <v>12</v>
      </c>
      <c r="S1" s="27">
        <f t="shared" si="0"/>
        <v>13</v>
      </c>
      <c r="T1" s="27">
        <f t="shared" si="0"/>
        <v>14</v>
      </c>
      <c r="U1" s="27">
        <f t="shared" si="0"/>
        <v>15</v>
      </c>
      <c r="V1" s="27">
        <f t="shared" si="0"/>
        <v>16</v>
      </c>
      <c r="W1" s="27">
        <f t="shared" si="0"/>
        <v>17</v>
      </c>
      <c r="X1" s="27">
        <f t="shared" si="0"/>
        <v>18</v>
      </c>
      <c r="Y1" s="27">
        <f t="shared" si="0"/>
        <v>19</v>
      </c>
      <c r="Z1" s="27">
        <f t="shared" si="0"/>
        <v>20</v>
      </c>
      <c r="AA1" s="27">
        <f t="shared" si="0"/>
        <v>21</v>
      </c>
    </row>
    <row r="2" spans="1:27">
      <c r="G2" s="16">
        <v>1</v>
      </c>
      <c r="H2" s="17">
        <f>G2-5%</f>
        <v>0.95</v>
      </c>
      <c r="I2" s="17">
        <f t="shared" ref="I2:Z2" si="1">H2-5%</f>
        <v>0.89999999999999991</v>
      </c>
      <c r="J2" s="17">
        <f t="shared" si="1"/>
        <v>0.84999999999999987</v>
      </c>
      <c r="K2" s="17">
        <f t="shared" si="1"/>
        <v>0.79999999999999982</v>
      </c>
      <c r="L2" s="17">
        <f t="shared" si="1"/>
        <v>0.74999999999999978</v>
      </c>
      <c r="M2" s="17">
        <f t="shared" si="1"/>
        <v>0.69999999999999973</v>
      </c>
      <c r="N2" s="17">
        <f t="shared" si="1"/>
        <v>0.64999999999999969</v>
      </c>
      <c r="O2" s="17">
        <f t="shared" si="1"/>
        <v>0.59999999999999964</v>
      </c>
      <c r="P2" s="17">
        <f t="shared" si="1"/>
        <v>0.5499999999999996</v>
      </c>
      <c r="Q2" s="17">
        <f t="shared" si="1"/>
        <v>0.49999999999999961</v>
      </c>
      <c r="R2" s="17">
        <f t="shared" si="1"/>
        <v>0.44999999999999962</v>
      </c>
      <c r="S2" s="17">
        <f t="shared" si="1"/>
        <v>0.39999999999999963</v>
      </c>
      <c r="T2" s="17">
        <f t="shared" si="1"/>
        <v>0.34999999999999964</v>
      </c>
      <c r="U2" s="17">
        <f t="shared" si="1"/>
        <v>0.29999999999999966</v>
      </c>
      <c r="V2" s="17">
        <f t="shared" si="1"/>
        <v>0.24999999999999967</v>
      </c>
      <c r="W2" s="17">
        <f t="shared" si="1"/>
        <v>0.19999999999999968</v>
      </c>
      <c r="X2" s="17">
        <f t="shared" si="1"/>
        <v>0.14999999999999969</v>
      </c>
      <c r="Y2" s="17">
        <f t="shared" si="1"/>
        <v>9.9999999999999686E-2</v>
      </c>
      <c r="Z2" s="17">
        <f t="shared" si="1"/>
        <v>4.9999999999999684E-2</v>
      </c>
      <c r="AA2" s="18">
        <v>0.01</v>
      </c>
    </row>
    <row r="3" spans="1:27" ht="45">
      <c r="A3" s="14" t="s">
        <v>0</v>
      </c>
      <c r="B3" s="7" t="s">
        <v>1</v>
      </c>
      <c r="C3" s="9" t="s">
        <v>3</v>
      </c>
      <c r="D3" s="9" t="s">
        <v>2</v>
      </c>
      <c r="E3" s="11" t="s">
        <v>7</v>
      </c>
      <c r="F3" s="20" t="s">
        <v>8</v>
      </c>
      <c r="G3" s="13" t="s">
        <v>9</v>
      </c>
      <c r="H3" s="14" t="s">
        <v>10</v>
      </c>
      <c r="I3" s="14" t="s">
        <v>11</v>
      </c>
      <c r="J3" s="14" t="s">
        <v>12</v>
      </c>
      <c r="K3" s="14" t="s">
        <v>13</v>
      </c>
      <c r="L3" s="14" t="s">
        <v>14</v>
      </c>
      <c r="M3" s="14" t="s">
        <v>15</v>
      </c>
      <c r="N3" s="14" t="s">
        <v>16</v>
      </c>
      <c r="O3" s="14" t="s">
        <v>17</v>
      </c>
      <c r="P3" s="19" t="s">
        <v>18</v>
      </c>
      <c r="Q3" s="14" t="s">
        <v>19</v>
      </c>
      <c r="R3" s="14" t="s">
        <v>20</v>
      </c>
      <c r="S3" s="14" t="s">
        <v>21</v>
      </c>
      <c r="T3" s="14" t="s">
        <v>22</v>
      </c>
      <c r="U3" s="14" t="s">
        <v>23</v>
      </c>
      <c r="V3" s="14" t="s">
        <v>24</v>
      </c>
      <c r="W3" s="14" t="s">
        <v>25</v>
      </c>
      <c r="X3" s="14" t="s">
        <v>26</v>
      </c>
      <c r="Y3" s="14" t="s">
        <v>27</v>
      </c>
      <c r="Z3" s="14" t="s">
        <v>28</v>
      </c>
      <c r="AA3" s="15" t="s">
        <v>29</v>
      </c>
    </row>
    <row r="4" spans="1:27" ht="45" customHeight="1">
      <c r="A4" s="2">
        <v>1</v>
      </c>
      <c r="B4" s="10" t="s">
        <v>4</v>
      </c>
      <c r="C4" s="5">
        <v>14256000</v>
      </c>
      <c r="D4" s="5">
        <f>C4/100*90</f>
        <v>12830400</v>
      </c>
      <c r="E4" s="5">
        <f>D4/10</f>
        <v>1283040</v>
      </c>
      <c r="F4" s="12">
        <f>E4/100*5</f>
        <v>64152</v>
      </c>
      <c r="G4" s="23">
        <f>E4</f>
        <v>1283040</v>
      </c>
      <c r="H4" s="21">
        <f>G4-64152</f>
        <v>1218888</v>
      </c>
      <c r="I4" s="21">
        <f t="shared" ref="I4:Z4" si="2">H4-64152</f>
        <v>1154736</v>
      </c>
      <c r="J4" s="21">
        <f t="shared" si="2"/>
        <v>1090584</v>
      </c>
      <c r="K4" s="21">
        <f t="shared" si="2"/>
        <v>1026432</v>
      </c>
      <c r="L4" s="21">
        <f t="shared" si="2"/>
        <v>962280</v>
      </c>
      <c r="M4" s="21">
        <f t="shared" si="2"/>
        <v>898128</v>
      </c>
      <c r="N4" s="21">
        <f t="shared" si="2"/>
        <v>833976</v>
      </c>
      <c r="O4" s="21">
        <f t="shared" si="2"/>
        <v>769824</v>
      </c>
      <c r="P4" s="21">
        <f t="shared" si="2"/>
        <v>705672</v>
      </c>
      <c r="Q4" s="21">
        <f t="shared" si="2"/>
        <v>641520</v>
      </c>
      <c r="R4" s="21">
        <f t="shared" si="2"/>
        <v>577368</v>
      </c>
      <c r="S4" s="21">
        <f t="shared" si="2"/>
        <v>513216</v>
      </c>
      <c r="T4" s="21">
        <f t="shared" si="2"/>
        <v>449064</v>
      </c>
      <c r="U4" s="21">
        <f t="shared" si="2"/>
        <v>384912</v>
      </c>
      <c r="V4" s="21">
        <f t="shared" si="2"/>
        <v>320760</v>
      </c>
      <c r="W4" s="21">
        <f t="shared" si="2"/>
        <v>256608</v>
      </c>
      <c r="X4" s="21">
        <f t="shared" si="2"/>
        <v>192456</v>
      </c>
      <c r="Y4" s="21">
        <f t="shared" si="2"/>
        <v>128304</v>
      </c>
      <c r="Z4" s="21">
        <f t="shared" si="2"/>
        <v>64152</v>
      </c>
      <c r="AA4" s="24">
        <f>Z4/5</f>
        <v>12830.4</v>
      </c>
    </row>
    <row r="5" spans="1:27" ht="49.5" customHeight="1">
      <c r="A5" s="2">
        <v>2</v>
      </c>
      <c r="B5" s="10" t="s">
        <v>5</v>
      </c>
      <c r="C5" s="5">
        <v>16632000</v>
      </c>
      <c r="D5" s="5">
        <f>C5/100*90</f>
        <v>14968800</v>
      </c>
      <c r="E5" s="5">
        <f>D5/10</f>
        <v>1496880</v>
      </c>
      <c r="F5" s="12">
        <f t="shared" ref="F5:F6" si="3">E5/100*5</f>
        <v>74844</v>
      </c>
      <c r="G5" s="23">
        <f t="shared" ref="G5:G6" si="4">E5</f>
        <v>1496880</v>
      </c>
      <c r="H5" s="21">
        <f>G5-74844</f>
        <v>1422036</v>
      </c>
      <c r="I5" s="21">
        <f t="shared" ref="I5:Z5" si="5">H5-74844</f>
        <v>1347192</v>
      </c>
      <c r="J5" s="21">
        <f t="shared" si="5"/>
        <v>1272348</v>
      </c>
      <c r="K5" s="21">
        <f t="shared" si="5"/>
        <v>1197504</v>
      </c>
      <c r="L5" s="21">
        <f t="shared" si="5"/>
        <v>1122660</v>
      </c>
      <c r="M5" s="21">
        <f t="shared" si="5"/>
        <v>1047816</v>
      </c>
      <c r="N5" s="21">
        <f t="shared" si="5"/>
        <v>972972</v>
      </c>
      <c r="O5" s="21">
        <f t="shared" si="5"/>
        <v>898128</v>
      </c>
      <c r="P5" s="21">
        <f t="shared" si="5"/>
        <v>823284</v>
      </c>
      <c r="Q5" s="21">
        <f t="shared" si="5"/>
        <v>748440</v>
      </c>
      <c r="R5" s="21">
        <f t="shared" si="5"/>
        <v>673596</v>
      </c>
      <c r="S5" s="21">
        <f t="shared" si="5"/>
        <v>598752</v>
      </c>
      <c r="T5" s="21">
        <f t="shared" si="5"/>
        <v>523908</v>
      </c>
      <c r="U5" s="21">
        <f t="shared" si="5"/>
        <v>449064</v>
      </c>
      <c r="V5" s="21">
        <f t="shared" si="5"/>
        <v>374220</v>
      </c>
      <c r="W5" s="21">
        <f t="shared" si="5"/>
        <v>299376</v>
      </c>
      <c r="X5" s="21">
        <f t="shared" si="5"/>
        <v>224532</v>
      </c>
      <c r="Y5" s="21">
        <f t="shared" si="5"/>
        <v>149688</v>
      </c>
      <c r="Z5" s="21">
        <f t="shared" si="5"/>
        <v>74844</v>
      </c>
      <c r="AA5" s="24">
        <f t="shared" ref="AA5:AA6" si="6">Z5/5</f>
        <v>14968.8</v>
      </c>
    </row>
    <row r="6" spans="1:27" ht="50.25" customHeight="1" thickBot="1">
      <c r="A6" s="2">
        <v>3</v>
      </c>
      <c r="B6" s="10" t="s">
        <v>6</v>
      </c>
      <c r="C6" s="5">
        <v>18453000</v>
      </c>
      <c r="D6" s="5">
        <f>C6/100*90</f>
        <v>16607700</v>
      </c>
      <c r="E6" s="5">
        <f>D6/10</f>
        <v>1660770</v>
      </c>
      <c r="F6" s="12">
        <f t="shared" si="3"/>
        <v>83038.5</v>
      </c>
      <c r="G6" s="25">
        <f t="shared" si="4"/>
        <v>1660770</v>
      </c>
      <c r="H6" s="22">
        <f>G6-83038.5</f>
        <v>1577731.5</v>
      </c>
      <c r="I6" s="22">
        <f t="shared" ref="I6:Z6" si="7">H6-83038.5</f>
        <v>1494693</v>
      </c>
      <c r="J6" s="22">
        <f t="shared" si="7"/>
        <v>1411654.5</v>
      </c>
      <c r="K6" s="22">
        <f t="shared" si="7"/>
        <v>1328616</v>
      </c>
      <c r="L6" s="22">
        <f t="shared" si="7"/>
        <v>1245577.5</v>
      </c>
      <c r="M6" s="22">
        <f t="shared" si="7"/>
        <v>1162539</v>
      </c>
      <c r="N6" s="22">
        <f t="shared" si="7"/>
        <v>1079500.5</v>
      </c>
      <c r="O6" s="22">
        <f t="shared" si="7"/>
        <v>996462</v>
      </c>
      <c r="P6" s="22">
        <f t="shared" si="7"/>
        <v>913423.5</v>
      </c>
      <c r="Q6" s="22">
        <f t="shared" si="7"/>
        <v>830385</v>
      </c>
      <c r="R6" s="22">
        <f t="shared" si="7"/>
        <v>747346.5</v>
      </c>
      <c r="S6" s="22">
        <f t="shared" si="7"/>
        <v>664308</v>
      </c>
      <c r="T6" s="22">
        <f t="shared" si="7"/>
        <v>581269.5</v>
      </c>
      <c r="U6" s="22">
        <f t="shared" si="7"/>
        <v>498231</v>
      </c>
      <c r="V6" s="22">
        <f t="shared" si="7"/>
        <v>415192.5</v>
      </c>
      <c r="W6" s="22">
        <f t="shared" si="7"/>
        <v>332154</v>
      </c>
      <c r="X6" s="22">
        <f t="shared" si="7"/>
        <v>249115.5</v>
      </c>
      <c r="Y6" s="22">
        <f t="shared" si="7"/>
        <v>166077</v>
      </c>
      <c r="Z6" s="22">
        <f t="shared" si="7"/>
        <v>83038.5</v>
      </c>
      <c r="AA6" s="26">
        <f t="shared" si="6"/>
        <v>16607.7</v>
      </c>
    </row>
    <row r="7" spans="1:27">
      <c r="A7" s="3"/>
      <c r="B7" s="8"/>
      <c r="E7" s="4"/>
      <c r="F7" s="4"/>
      <c r="G7" s="4"/>
    </row>
    <row r="8" spans="1:27">
      <c r="A8" s="3"/>
      <c r="B8" s="8"/>
      <c r="E8" s="4"/>
      <c r="F8" s="4"/>
      <c r="G8" s="4"/>
    </row>
  </sheetData>
  <pageMargins left="0.7" right="0.7" top="0.75" bottom="0.75" header="0.3" footer="0.3"/>
  <pageSetup paperSize="9" scale="6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2014-02-05T15:13:59Z</dcterms:modified>
</cp:coreProperties>
</file>